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ОО" sheetId="1" r:id="rId1"/>
    <sheet name="Показатели актов ТЭ" sheetId="2" r:id="rId2"/>
    <sheet name="Классиф программ разв" sheetId="3" state="hidden" r:id="rId3"/>
    <sheet name="Лист1" sheetId="4" state="hidden" r:id="rId4"/>
  </sheets>
  <externalReferences>
    <externalReference r:id="rId7"/>
    <externalReference r:id="rId8"/>
  </externalReferences>
  <definedNames>
    <definedName name="_cod1" localSheetId="0">#REF!</definedName>
    <definedName name="_cod1">#REF!</definedName>
    <definedName name="_spi1">'Классиф программ разв'!$A$6:$A$9</definedName>
    <definedName name="_spi2">'Классиф программ разв'!$A$4:$A$12</definedName>
    <definedName name="_spi3">'Классиф программ разв'!$A$6:$A$12</definedName>
    <definedName name="AreaData" localSheetId="0">'[1]АТЕ'!#REF!</definedName>
    <definedName name="AreaData">'[1]АТЕ'!#REF!</definedName>
    <definedName name="cod" localSheetId="0">#REF!</definedName>
    <definedName name="cod">#REF!</definedName>
    <definedName name="god">'Лист1'!$C$16:$C$23</definedName>
    <definedName name="GovRange" localSheetId="0">#REF!</definedName>
    <definedName name="GovRange">#REF!</definedName>
    <definedName name="grant_id" localSheetId="0">'ОО'!$A$3</definedName>
    <definedName name="grant_id">#REF!</definedName>
    <definedName name="katpos">'Лист1'!$C$3:$C$4</definedName>
    <definedName name="kod">'[2]Коды школ'!$B$3:$B$840</definedName>
    <definedName name="kodi" localSheetId="0">#REF!</definedName>
    <definedName name="kodi">#REF!</definedName>
    <definedName name="MyRange" localSheetId="0">#REF!</definedName>
    <definedName name="MyRange">#REF!</definedName>
    <definedName name="MyRange1" localSheetId="0">#REF!</definedName>
    <definedName name="MyRange1">#REF!</definedName>
    <definedName name="NotMyRange" localSheetId="0">#REF!</definedName>
    <definedName name="NotMyRange">#REF!</definedName>
    <definedName name="ouu">'Лист1'!$E$3:$E$10</definedName>
    <definedName name="pnpo">'Лист1'!$E$16:$E$47</definedName>
    <definedName name="pr" localSheetId="0">#REF!</definedName>
    <definedName name="pr">#REF!</definedName>
    <definedName name="pred" localSheetId="0">#REF!</definedName>
    <definedName name="pred">#REF!</definedName>
    <definedName name="PStationRange" localSheetId="0">#REF!</definedName>
    <definedName name="PStationRange">#REF!</definedName>
    <definedName name="RegionData_RegionStr" hidden="1">'[1]XLR_NoRangeSheet'!$B$6</definedName>
    <definedName name="SchoolRange" localSheetId="0">#REF!</definedName>
    <definedName name="SchoolRange">#REF!</definedName>
    <definedName name="sp">'Лист1'!$A$2:$A$63</definedName>
    <definedName name="spi">'Лист1'!$A$3:$A$63</definedName>
    <definedName name="spisok">'Лист1'!$A$6:$A$63</definedName>
    <definedName name="spisok2022">'Лист1'!$A$3:$A$61</definedName>
    <definedName name="StationRange" localSheetId="0">#REF!</definedName>
    <definedName name="StationRange">#REF!</definedName>
    <definedName name="SubjSchRange" localSheetId="0">#REF!</definedName>
    <definedName name="SubjSchRange">#REF!</definedName>
    <definedName name="tobj_id" localSheetId="0">'ОО'!$A$2</definedName>
    <definedName name="tobj_id">#REF!</definedName>
    <definedName name="_xlnm.Print_Area" localSheetId="0">'ОО'!$A$1:$H$217</definedName>
  </definedNames>
  <calcPr fullCalcOnLoad="1"/>
</workbook>
</file>

<file path=xl/sharedStrings.xml><?xml version="1.0" encoding="utf-8"?>
<sst xmlns="http://schemas.openxmlformats.org/spreadsheetml/2006/main" count="386" uniqueCount="303">
  <si>
    <t>участники конкурса не должны являться иностранными юридическими лицами, а также российскими юридическими лицами, в уставном (складочном) капитале которых доля участия иностранных юридических лиц, местом регистрации которых является государство или территория, включенные в утвержденный Министерством финансов Российской Федерации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зоны), в совокупности превышает 50 процентов</t>
  </si>
  <si>
    <t>участники конкурса не должны получать средства из областного бюджета на основании иных нормативных правовых актов на цели, установленные пунктом 1.1 настоящего Объявления</t>
  </si>
  <si>
    <t>Общее количество обучающихся 5-11 классов, за исключением детей с ОВЗ</t>
  </si>
  <si>
    <t>Общее количество обучающихся с ОВЗ 5-11 классов</t>
  </si>
  <si>
    <t xml:space="preserve"> с профессиональными образовательными организациями</t>
  </si>
  <si>
    <t>с организациями высшего образования</t>
  </si>
  <si>
    <t>с предприятиями</t>
  </si>
  <si>
    <t>7. Качество работы по профессиональному развитию педагогических работников</t>
  </si>
  <si>
    <t>7.2</t>
  </si>
  <si>
    <t>на муниципальном уровне</t>
  </si>
  <si>
    <t>на региональном уровне</t>
  </si>
  <si>
    <t>на федеральном уровне</t>
  </si>
  <si>
    <t>7.3</t>
  </si>
  <si>
    <t>8. Качество воспитательной работы с обучающимися</t>
  </si>
  <si>
    <t>Количество несовершеннолетних, состоящих на профилактических учетах, охваченных организованными формами отдыха, оздоровления и занятости</t>
  </si>
  <si>
    <t>Количество преступлений и правонарушений, совершенных несовершеннолетними</t>
  </si>
  <si>
    <t xml:space="preserve"> 5.2</t>
  </si>
  <si>
    <t xml:space="preserve"> 5.3</t>
  </si>
  <si>
    <t xml:space="preserve"> 5.4</t>
  </si>
  <si>
    <t xml:space="preserve"> 1.1</t>
  </si>
  <si>
    <t xml:space="preserve"> 1.2</t>
  </si>
  <si>
    <t>М.П.</t>
  </si>
  <si>
    <t xml:space="preserve"> 2.1</t>
  </si>
  <si>
    <t xml:space="preserve"> 3.1</t>
  </si>
  <si>
    <t xml:space="preserve"> 3.2</t>
  </si>
  <si>
    <t xml:space="preserve"> 4.1</t>
  </si>
  <si>
    <t xml:space="preserve"> 4.2</t>
  </si>
  <si>
    <t xml:space="preserve"> 5.1</t>
  </si>
  <si>
    <t xml:space="preserve"> 6.1</t>
  </si>
  <si>
    <t xml:space="preserve"> 6.2</t>
  </si>
  <si>
    <t xml:space="preserve"> 8.1</t>
  </si>
  <si>
    <t xml:space="preserve"> 8.2</t>
  </si>
  <si>
    <t xml:space="preserve"> 8.3</t>
  </si>
  <si>
    <t xml:space="preserve"> 8.4</t>
  </si>
  <si>
    <t>Ячейка А1 обрабатывается программой (не занимать)</t>
  </si>
  <si>
    <t>Cписок районов Нижегородской области</t>
  </si>
  <si>
    <t>подпись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</si>
  <si>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</si>
  <si>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</si>
  <si>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</si>
  <si>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</si>
  <si>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</si>
  <si>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</si>
  <si>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</si>
  <si>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</si>
  <si>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Категория поселения</t>
  </si>
  <si>
    <t>село</t>
  </si>
  <si>
    <t>город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</si>
  <si>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</si>
  <si>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</si>
  <si>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</si>
  <si>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</si>
  <si>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</si>
  <si>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</si>
  <si>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</si>
  <si>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</si>
  <si>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</si>
  <si>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</si>
  <si>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</si>
  <si>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</si>
  <si>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4.3</t>
  </si>
  <si>
    <t xml:space="preserve"> 4.4</t>
  </si>
  <si>
    <t>ИНН ОО</t>
  </si>
  <si>
    <t>ФИО руководителя ОО</t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</si>
  <si>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</si>
  <si>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</si>
  <si>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</si>
  <si>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ИДЕНТИФИКАЦИЯ ОО</t>
  </si>
  <si>
    <t>Руководитель организации:</t>
  </si>
  <si>
    <r>
      <t xml:space="preserve">Контактная информация 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</si>
  <si>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 xml:space="preserve">6. другие: </t>
  </si>
  <si>
    <t>Наименование коллегиального органа управления</t>
  </si>
  <si>
    <t>5.5</t>
  </si>
  <si>
    <t>5.6</t>
  </si>
  <si>
    <t>5.7</t>
  </si>
  <si>
    <t>7.1</t>
  </si>
  <si>
    <t>2019-2020</t>
  </si>
  <si>
    <t>Ссылка на подтверждающие материалы</t>
  </si>
  <si>
    <t xml:space="preserve">3. Качество работы с обучающимися, имеющими низкие образовательные результаты </t>
  </si>
  <si>
    <t>4. Качество выявления, поддержки и развития способностей и талантов у обучающихся</t>
  </si>
  <si>
    <t>4.5</t>
  </si>
  <si>
    <t>5. Качество работы по самоопределению и профессиональной ориентации обучающихся</t>
  </si>
  <si>
    <t>6. Эффективность деятельности руководителя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</si>
  <si>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т.ч. в рамках программы «Билет в будущее»</t>
  </si>
  <si>
    <r>
      <t xml:space="preserve">Наименование ОО </t>
    </r>
    <r>
      <rPr>
        <sz val="11"/>
        <rFont val="Times New Roman"/>
        <family val="1"/>
      </rPr>
      <t>(в соответствии с Уставом, полное)</t>
    </r>
  </si>
  <si>
    <r>
      <t xml:space="preserve">Тип ОО </t>
    </r>
    <r>
      <rPr>
        <sz val="11"/>
        <rFont val="Times New Roman"/>
        <family val="1"/>
      </rPr>
      <t>(в соответствии со свидетельством о государственной аккредитации)</t>
    </r>
  </si>
  <si>
    <r>
      <t xml:space="preserve">Вид ОО </t>
    </r>
    <r>
      <rPr>
        <sz val="11"/>
        <rFont val="Times New Roman"/>
        <family val="1"/>
      </rPr>
      <t>(в соответствии со  свидетельством о государственной аккредитации)</t>
    </r>
  </si>
  <si>
    <r>
      <t xml:space="preserve">Точный почтовый адрес ОО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</si>
  <si>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</t>
    </r>
    <r>
      <rPr>
        <sz val="11"/>
        <rFont val="Times New Roman"/>
        <family val="1"/>
      </rPr>
      <t>(выбрать из списка)</t>
    </r>
  </si>
  <si>
    <t xml:space="preserve">Доля педагогических работников, включенных в программу наставничества «Учитель–учитель» </t>
  </si>
  <si>
    <t>заключительный этап</t>
  </si>
  <si>
    <t>региональный этап</t>
  </si>
  <si>
    <t>муниципальный этап</t>
  </si>
  <si>
    <t>1. Объективность оценочных процедур</t>
  </si>
  <si>
    <t>1.3</t>
  </si>
  <si>
    <t>1.4</t>
  </si>
  <si>
    <t>2. Качество подготовки обучающихся</t>
  </si>
  <si>
    <t>сравнительный (количественный и качественный) анализ результатов ВПР по каждому классу, каждому учебному предмету, каждому учителю</t>
  </si>
  <si>
    <t>адресные рекомендации по внесению изменений в рабочую программу учебного предмета</t>
  </si>
  <si>
    <t>разработка индивидуальных образовательных маршрутов обучающихся по итогам выявленных образовательных дефицитов</t>
  </si>
  <si>
    <t>внесение изменений в график курсовой подготовки педагогических работников</t>
  </si>
  <si>
    <t>2.3</t>
  </si>
  <si>
    <t>Доля обучающихся, являющихся участниками школьного этапа всероссийской олимпиады школьников, от общего количества обучающихся 4–11 классов</t>
  </si>
  <si>
    <t>Доля педагогических работников, прошедших специальную подготовку по направлению «Выявление, поддержка и развитие способностей и талантов у детей и молодежи» и результативность их деятельности от общего количества педагогических работников</t>
  </si>
  <si>
    <t>Доля детей школьного возраста от 10 лет, включенных в программу наставничества в форме «Работодатель–Ученик» от общего количества обучающихся данного возраста, за исключением детей с ОВЗ</t>
  </si>
  <si>
    <t>Доля детей с ОВЗ школьного возраста от 10 лет, включенных в программу наставничества в форме «Работодатель–Ученик» от общего количества обучающихся данного возраста с ОВЗ</t>
  </si>
  <si>
    <t>Наличие педагогических работников – участников конкурсов профессионального мастерства различного уровня, проводимых Министерством просвещения РФ, министерством образования, науки и молодежной политики Нижегородской области</t>
  </si>
  <si>
    <t>Доля обучающихся в возрасте 12-18 лет, принимающих участие в волонтерском движении, от общего количества обучающихся данного возраста</t>
  </si>
  <si>
    <t>Наличие преступлений и правонарушений, совершенных несовершеннолетними</t>
  </si>
  <si>
    <t>Общее количество обучающихся в ОО</t>
  </si>
  <si>
    <t>да</t>
  </si>
  <si>
    <t>8.5</t>
  </si>
  <si>
    <t>2020-2021</t>
  </si>
  <si>
    <t>12</t>
  </si>
  <si>
    <t>13</t>
  </si>
  <si>
    <t>Наименование подтверждающих документов</t>
  </si>
  <si>
    <t>Эффективность анализа проведения всероссийских проверочных работ (далее – ВПР)</t>
  </si>
  <si>
    <t>2.2</t>
  </si>
  <si>
    <t>Количество обучающихся, текущая успеваемость которых соответствует внешним оценочным процедурам (учитываются человеко-участия)</t>
  </si>
  <si>
    <t>Общее количество обучающихся 4–11 классов (учитываются физические лица)</t>
  </si>
  <si>
    <t>Общее количество обучающихся 8–11 классов в ОО, за исключением детей с ОВЗ</t>
  </si>
  <si>
    <t>5.8</t>
  </si>
  <si>
    <t>Доля выпускников 11-х классов, поступивших в образовательные организации высшего образования Нижегородской области от общего числа поступивших в образовательные организации высшего образования</t>
  </si>
  <si>
    <t>5.9</t>
  </si>
  <si>
    <t>5.10</t>
  </si>
  <si>
    <t>Общее количество обучающихся</t>
  </si>
  <si>
    <t>Соответствие текущей успеваемости обучающихся результатам внешних оценочных процедур</t>
  </si>
  <si>
    <t>Общее количество обучающихся, участвовавших во внешних оценочных процедурах (учитывается человеко-участие)</t>
  </si>
  <si>
    <t>Общее количество педагогических работников в ОО с учетом внешних совместителей</t>
  </si>
  <si>
    <t>Количество выпускников, не получивших аттестат об основном общем, среднем общем образовании из числа допущенных к государственной итоговой аттестации без учета экстернов</t>
  </si>
  <si>
    <t>Общее количество выпускников, допущенных к государственной итоговой аттестации, без учета экстернов</t>
  </si>
  <si>
    <t>Количество учебных предметов, по которым наблюдается положительная динамика результатов ВПР (суммарно учитываются все ВПР с положительной динамикой по всем учебным предметам по всем классам за отчетный период)</t>
  </si>
  <si>
    <t>Общее количество учебных предметов по параллелям, по которым проводились ВПР (суммарно учитываются все проведенные ВПР по всем учебным предметам по всем классам за отчетный период)</t>
  </si>
  <si>
    <t>Количество педагогических работников, прошедших курсы повышения квалификации по вопросам формирования функциональной грамотности у обучающихся (учитываются физические лица с учетом внешних совместителей)</t>
  </si>
  <si>
    <t>Количество учебных предметов по параллелям, по которым наблюдается положительная динамика текущей успеваемости обучающихся (суммарно учитываются все учебные предметы с положительной динамикой по классным журналам всех классов за отчетный период)</t>
  </si>
  <si>
    <t>Общее количество учебных предметов по параллелям (суммарно учитываются все учебные предметы по классным журналам всех классов за отчетный период)</t>
  </si>
  <si>
    <t>Наличие победителей и призеров муниципального, регионального и заключительного этапа всероссийской олимпиады школьников</t>
  </si>
  <si>
    <t>Доля обучающихся, являющихся участниками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занятием физической культурой и спортом, интереса к научной (научно–исследовательской), инженерно–технической, изобретательной, творческой, физкультурно–спортивной деятельности, а также на пропаганду научных знаний, творческих и спортивных достижений, включенных в перечни, ежегодно формируемые Министерством просвещения Российской федерации, Министерством науки и высшего образования Российской Федерации (за исключением всероссийской олимпиады школьников), от общего количества обучающихся</t>
  </si>
  <si>
    <t>Количество обучающихся, являющихся участниками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занятием физической культурой и спортом, интереса к научной (научно–исследовательской), инженерно–технической, изобретательной, творческой, физкультурно–спортивной деятельности, а также на пропаганду научных знаний, творческих и спортивных достижений, включенных в перечни, ежегодно формируемые Министерством просвещения Российской федерации, Министерством науки и высшего образования Российской Федерации (за исключением всероссийской олимпиады школьников) (учитываются физические лица без учета экстернов)</t>
  </si>
  <si>
    <t>Наличие обучающихся, являющихся победителями и призерами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(научно–исследовательской), инженерно–технической, изобретательной, творческой, физкультурно–спортивной деятельности, а также на пропаганду научных знаний, творческих и спортивных достижений, включенных в перечни, ежегодно формируемые Министерством просвещения Российской федерации, Министерством науки и высшего образования Российской Федерации (за исключением всероссийской олимпиады школьников)</t>
  </si>
  <si>
    <t>Количество педагогических работников, прошедших специальную подготовку по направлению «Выявление, поддержка и развитие способностей и талантов у детей и молодежи» и результативность их деятельности (учитываются физические лица с учетом внешних совместителей)</t>
  </si>
  <si>
    <t>Количество обучающихся 8–11 классов, охваченных услугами дополнительного образования по дополнительным образовательным программам (далее- ДОП), включающих профориентационный модуль, за исключением детей с ОВЗ (учитываются  физические лица)</t>
  </si>
  <si>
    <t>Количество обучающихся с ОВЗ 8–11 классов, охваченных услугами дополнительного образования по ДОП, включающих профориентационный модуль (учитываются физические лица)</t>
  </si>
  <si>
    <t>Общее количество обучающихся с ОВЗ 8–11 классов</t>
  </si>
  <si>
    <t>Количество детей школьного возраста от 10 лет, включенных в программу наставничества в форме «Работодатель–Ученик», за исключением детей с ОВЗ</t>
  </si>
  <si>
    <t>Общее количество обучающихся от 10 лет, за исключением детей с ОВЗ</t>
  </si>
  <si>
    <t>Количество детей с ОВЗ школьного возраста от 10 лет, включенных в программу наставничества в форме «Работодатель–Ученик» (учитываются физические лица)</t>
  </si>
  <si>
    <t>Общее количество обучающихся с ОВЗ от 10 лет</t>
  </si>
  <si>
    <t>Количество обучающихся 5-11 классов по образовательным программам основного общего и среднего общего образования, охваченных мероприятиями, направленными на профессиональную ориентацию, в т.ч. в рамках программы «Билет в будущее», за исключением детей с ОВЗ (учитываются  физические лица)</t>
  </si>
  <si>
    <t>Количество обучающихся с ОВЗ 5-11 классов по образовательным программам основного общего и среднего общего образования, охваченных мероприятиями, направленными на профессиональную ориентацию, в т.ч. в рамках программы «Билет в будущее» (учитываются физические лица)</t>
  </si>
  <si>
    <t>Количество выпускников 11-х классов, поступивших в образовательные организации высшего образования Нижегородской области, без учета экстернов</t>
  </si>
  <si>
    <t>Общее количество выпускников 11-х классов, поступивших в образовательные организации высшего образования, без учета экстернов</t>
  </si>
  <si>
    <t xml:space="preserve">Соответствие преподаваемого учебного предмета базовому профессиональному образованию педагогических работников образовательной организации </t>
  </si>
  <si>
    <t>Количество педагогических работников, базовое профессиональное образование которых соответствует всем преподаваемым учебным предметам с учетом внешних совместителей</t>
  </si>
  <si>
    <t>Общее количество педагогических работников с учетом внешних совместителей</t>
  </si>
  <si>
    <t>Доля педагогических работников, имеющих квалификационную категорию из общего числа, подлежащих аттестации</t>
  </si>
  <si>
    <t>Количество педагогических работников, имеющих квалификационную категорию из общего числа, подлежащих аттестации, без учета внешних совместителей</t>
  </si>
  <si>
    <t>Общее число педагогических работников, подлежащих аттестации, без учета внешних совместителей</t>
  </si>
  <si>
    <t>Количество педагогических работников, включенных в программу наставничества «Учитель–учитель» (учитываются физические лица без внешних совместителей)</t>
  </si>
  <si>
    <t>Общее количество педагогических работников в ОО ( без внешних совместителей)</t>
  </si>
  <si>
    <t xml:space="preserve">Наличие педагогических работников, прошедших курсы повышения квалификации по программам из федерального реестра образовательных программ дополнительного профессионального образования, в общей численности педагогических работников, прошедших программы повышения квалификации </t>
  </si>
  <si>
    <t>Количество педагогических работников, прошедших курсы повышения квалификации по программам из федерального реестра образовательных программ дополнительного профессионального образования (учитываются физические лица с учетом внешних совместителей)</t>
  </si>
  <si>
    <t>Общее количество педагогических работников в ОО, прошедших программы повышения квалификации (с учетом внешних совместителей</t>
  </si>
  <si>
    <t>Количество обучающихся в возрасте 12-18 лет, принимающих участие в волонтерском движении (учитываются физические лица)</t>
  </si>
  <si>
    <t>Общее количество обучающихся в возрасте 12-18 лет</t>
  </si>
  <si>
    <t xml:space="preserve">Количество обучающихся, являющихся членами детских общественных объединений </t>
  </si>
  <si>
    <t xml:space="preserve">Наличие обучающихся, состоящих на различных видах учетов </t>
  </si>
  <si>
    <t>Количество обучающихся, состоящих на различных видах учетов</t>
  </si>
  <si>
    <t>меры по соблюдению объективности проведения ВПР</t>
  </si>
  <si>
    <t>Количество обучающихся, являющихся участниками школьного этапа всероссийской олимпиады школьников 4–11 классов (учитываются физические лица без учета экстернов)</t>
  </si>
  <si>
    <t>7.4</t>
  </si>
  <si>
    <t>2021-2022</t>
  </si>
  <si>
    <t>Ардатовский муниципальный район</t>
  </si>
  <si>
    <t>Арзамасский муниципальный район</t>
  </si>
  <si>
    <t>Балахнинский муниципальный округ</t>
  </si>
  <si>
    <t>Богородский муниципальный округ</t>
  </si>
  <si>
    <t>Большеболдинский муниципальный район</t>
  </si>
  <si>
    <t>Большемурашкинский муниципальный район</t>
  </si>
  <si>
    <t>Бутурлинский муниципальный округ</t>
  </si>
  <si>
    <t>Вадский муниципальный округ</t>
  </si>
  <si>
    <t>Варнавинский муниципальный район</t>
  </si>
  <si>
    <t>Вачский муниципальный район</t>
  </si>
  <si>
    <t>Ветлужский муниципальный район</t>
  </si>
  <si>
    <t>Вознесенский муниципальный район</t>
  </si>
  <si>
    <t>Володарский муниципальный район</t>
  </si>
  <si>
    <t>Воскресенский муниципальный район</t>
  </si>
  <si>
    <t>Гагинский муниципальный район</t>
  </si>
  <si>
    <t>Городецкий муниципальный район</t>
  </si>
  <si>
    <t>Дальнеконстантиновский муниципальный район</t>
  </si>
  <si>
    <t>Дивеевский муниципальный округ</t>
  </si>
  <si>
    <t>Княгининский муниципальный район</t>
  </si>
  <si>
    <t>Ковернинский муниципальный округ</t>
  </si>
  <si>
    <t>Краснобаковский муниципальный район</t>
  </si>
  <si>
    <t>Краснооктябрьский муниципальный район</t>
  </si>
  <si>
    <t>Кстовский муниципальный район</t>
  </si>
  <si>
    <t>Лукояновский муниципальный район</t>
  </si>
  <si>
    <t>Лысковский муниципальный округ</t>
  </si>
  <si>
    <t>Павловский муниципальный округ</t>
  </si>
  <si>
    <t>Пильнинский муниципальный район</t>
  </si>
  <si>
    <t>Починковский муниципальный округ</t>
  </si>
  <si>
    <t>Сергачский муниципальный район</t>
  </si>
  <si>
    <t>Сеченовский муниципальный район</t>
  </si>
  <si>
    <t>Сосновский муниципальный район</t>
  </si>
  <si>
    <t>Спасский муниципальный район</t>
  </si>
  <si>
    <t>Тонкинский муниципальный район</t>
  </si>
  <si>
    <t>Тоншаевский муниципальный округ</t>
  </si>
  <si>
    <t>Уренский муниципальный округ</t>
  </si>
  <si>
    <t>Шарангский муниципальный район</t>
  </si>
  <si>
    <t>Шатковский муниципальный район</t>
  </si>
  <si>
    <t>городской округ г. Арзамас</t>
  </si>
  <si>
    <t>городской округ г. Бор</t>
  </si>
  <si>
    <t>городской округ Воротынский</t>
  </si>
  <si>
    <t>городской округ г. Выкса</t>
  </si>
  <si>
    <t>городской округ г. Дзержинск</t>
  </si>
  <si>
    <t>городской округ г. Кулебаки</t>
  </si>
  <si>
    <t>городской округ Навашинский</t>
  </si>
  <si>
    <t>городской округ г. Первомайск</t>
  </si>
  <si>
    <t>городской округ Перевозский</t>
  </si>
  <si>
    <t>городской округ г. Саров</t>
  </si>
  <si>
    <t>городской округ Семеновский</t>
  </si>
  <si>
    <t>городской округ Сокольский</t>
  </si>
  <si>
    <t>городской округ г. Чкаловск</t>
  </si>
  <si>
    <t>городской округ г. Шахунья</t>
  </si>
  <si>
    <t>Автозаводский район</t>
  </si>
  <si>
    <t>Канавинский район</t>
  </si>
  <si>
    <t>Ленинский район</t>
  </si>
  <si>
    <t>Московский район</t>
  </si>
  <si>
    <t>Нижегородский район</t>
  </si>
  <si>
    <t>Приокский район</t>
  </si>
  <si>
    <t>Советский район</t>
  </si>
  <si>
    <t>Сормовский район</t>
  </si>
  <si>
    <t>3.3</t>
  </si>
  <si>
    <t>Оказание логопедической помощи</t>
  </si>
  <si>
    <t>обучающимся по адаптированной основной образовательной программе</t>
  </si>
  <si>
    <t>обучающимся, испытывающим трудности в освоении основных общеобразовательных программ, развитии и социальной адаптации</t>
  </si>
  <si>
    <t>обучающимся, имеющих высокий риск возникновения нарушений речи</t>
  </si>
  <si>
    <t>8.6</t>
  </si>
  <si>
    <t>Наличие школьного музея</t>
  </si>
  <si>
    <t>8.7</t>
  </si>
  <si>
    <t>8.8</t>
  </si>
  <si>
    <t>Наличие педагогических и руководящих работников, прошедших курсы повышения квалификации по вопросам оценки качества образования, вопросам управления качеством образования</t>
  </si>
  <si>
    <t xml:space="preserve">Доля выпускников, получивших аттестат о среднем общем образовании с отличием и медаль «За особые успехи в учении» в общей численности выпускников </t>
  </si>
  <si>
    <t xml:space="preserve">Наличие выпускников, не получивших аттестат об основном общем, среднем общем образовании из числа допущенных к государственной итоговой аттестации </t>
  </si>
  <si>
    <t xml:space="preserve">Положительная динамика результатов ВПР*
*показатель оценивается в случае получения 2 или 3 баллов по показателю 1.1.
</t>
  </si>
  <si>
    <t>Доля педагогических работников, прошедших курсы повышения квалификации по вопросам формирования функциональной грамотности у обучающихся</t>
  </si>
  <si>
    <t xml:space="preserve">Отсутствие обучающихся, оставленных на повторное обучение
*показатель оценивается в случае получения 3 баллов по показателю 1.1.
</t>
  </si>
  <si>
    <t xml:space="preserve">Положительная динамика текущей успеваемости обучающихся по учебным предметам 
*показатель оценивается в случае получения 3 баллов по показателю 1.1.
</t>
  </si>
  <si>
    <t xml:space="preserve">Количество выпускников, получивших аттестат о среднем общем образовании с отличием и медаль «За особые успехи в учении» </t>
  </si>
  <si>
    <t>Доля обучающихся 8-11 классов, охваченных услугами дополнительного образования по дополнительным образовательным программам (далее - ДОП), включающих профориентационный модуль, от общего количества обучающихся 8–11 классов, за исключением детей с ограниченными возможностями здоровья (далее - ОВЗ)</t>
  </si>
  <si>
    <t>Доля обучающихся с ОВЗ 8-11 классов, охваченных услугами дополнительного образования по ДОП, включающих профориентационный модуль, от общего количества обучающихся 8–11 классов с ОВЗ</t>
  </si>
  <si>
    <t>Доля обучающихся 5-11 классов по образовательным программам основного общего и среднего общего образования, охваченных мероприятиями, направленными на профессиональную ориентацию, в т.ч. в рамках программы «Билет в будущее» от общего количества обучающихся 5-11 классов, за исключением детей с ОВЗ</t>
  </si>
  <si>
    <t>Доля обучающихся с ОВЗ 5-11 классов по образовательным программам основного общего и среднего общего образования, охваченных мероприятиями, направленными на профессиональную ориентацию, в т.ч. в рамках программы «Билет в будущее» от общего количества обучающихся с ОВЗ 5-11 классов</t>
  </si>
  <si>
    <t>Результативность взаимодействия с профессиональными образовательными организациями, организациями высшего образования и предприятиями по вопросу профориентации обучающихся</t>
  </si>
  <si>
    <t>Доля пользователей информационно- коммуникационной образовательной платформой в составе федеральной информационно-сервисной платформы цифровой образовательной среды (далее - ЦОС) от общего количества обучающихся</t>
  </si>
  <si>
    <t xml:space="preserve">Количество пользователей информационно-коммуникационной образовательной платформой в составе федеральной информационно-сервисной платформы ЦОС </t>
  </si>
  <si>
    <t>Доля выпускников 9-х классов, поступивших в профессиональные образовательные организации Нижегородской области от общего числа выпускников, поступивших в профессиональные образовательные организации</t>
  </si>
  <si>
    <t>Наличие в локальном нормативном акте ОО, регламентирующем распределение стимулирующей части фонда оплаты труда, показателей эффективности, отражающих качество и объективность общего образования</t>
  </si>
  <si>
    <t>Доля несовершеннолетних, состоящих на профилактических учетах, охваченных организованными формами отдыха, оздоровления и занятости, от общего количества несовершеннолетних обучающихся, состоящих на профилактических учетах</t>
  </si>
  <si>
    <t>Общее количество несовершеннолетних обучающихся, состоящих на профилактических учетах</t>
  </si>
  <si>
    <t>Наличие школьного театра</t>
  </si>
  <si>
    <t>Наличие школьного спортивного клуба</t>
  </si>
  <si>
    <t>Количество выпускников 9-х классов, поступивших в профессиональные образовательные организации Нижегородской области, без учета экстернов</t>
  </si>
  <si>
    <t>Общее количество выпускников 9-х классов, поступивших в профессиональные образовательные организации, без учета экстернов</t>
  </si>
  <si>
    <t xml:space="preserve">Информация о деятельности общеобразовательной организации за отчетный период по показателям критериев оценки заявки (2019-2020, 2020-2021, 2021-2022 уч.гг.) </t>
  </si>
  <si>
    <r>
      <t xml:space="preserve">Регистрационный номер
</t>
    </r>
    <r>
      <rPr>
        <sz val="12"/>
        <rFont val="Times New Roman"/>
        <family val="1"/>
      </rPr>
      <t>(присваивается автоматически при регистрации)</t>
    </r>
  </si>
  <si>
    <r>
      <t xml:space="preserve">Точный юридический адрес ОО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соответствии с Уставом)</t>
    </r>
  </si>
  <si>
    <r>
      <t xml:space="preserve">Место расположения ОО </t>
    </r>
    <r>
      <rPr>
        <sz val="12"/>
        <rFont val="Times New Roman"/>
        <family val="1"/>
      </rPr>
      <t xml:space="preserve"> (в</t>
    </r>
    <r>
      <rPr>
        <sz val="11"/>
        <rFont val="Times New Roman"/>
        <family val="1"/>
      </rPr>
      <t>ыбрать из списка)</t>
    </r>
  </si>
  <si>
    <t>Общая численность выпускников (без учета экстернов)</t>
  </si>
  <si>
    <t>Количество педагогических и руководящих работников, прошедших курсы повышения квалификации по вопросам оценки качества образования, вопросам управления качеством образования (учитываются физические лица с учетом внешних совместителей)</t>
  </si>
  <si>
    <t>Общее количество педагогических и руководящих работников в ОО с учетом внешних совместителей</t>
  </si>
  <si>
    <t>адресные рекомендации по повышению квалификации учителей</t>
  </si>
  <si>
    <t xml:space="preserve">Доля обучающихся, являющихся членами детских общественных объединений </t>
  </si>
  <si>
    <t>Техническая экспертиза заявки</t>
  </si>
  <si>
    <t>участник конкурса имеет лицензию на осуществление образовательной деятельности и государственную аккредитацию образовательной деятельности</t>
  </si>
  <si>
    <t>участник конкурса не включался в отчетном периоде в перечень образовательных организаций, демонстрирующих признаки необъективности результатов ВПР, составленный Федеральной службой по надзору в сфере образования и науки</t>
  </si>
  <si>
    <t>осуществления текущего контроля успеваемости и промежуточной аттестации обучающихся, установлению их форм, периодичности и порядка проведения</t>
  </si>
  <si>
    <t>создания условий реализации федеральных государственных образовательных стандартов (далее – ФГОС) для детей с ограниченными возможностями здоровья</t>
  </si>
  <si>
    <t>соответствия уровня профессионального образования лиц,имеющих право на занятие педагогической деятельностью,квалификационным требованиям, указанным в квалификационных справочниках, и (или) профессиональным стандартам</t>
  </si>
  <si>
    <t>в отношении участника конкурса за отчетный период и до даты подачи заявки не приостанавливалось действие государственной аккредитации образовательной деятельности</t>
  </si>
  <si>
    <t>участник конкурса не являлся победителем конкурса в отчетном периоде</t>
  </si>
  <si>
    <t>участник конкурса, являющийся бюджетным, автономным учреждением (за исключением участников конкурса, функции и полномочия учредителя которых осуществляет Министерство), должен согласовать свое участие в конкурсе с органом государственной власти и (или) органом местного самоуправления, осуществляющим функции и полномочия учредителя в отношении участника конкурса</t>
  </si>
  <si>
    <t>титульный лист по форме в соответствии с приложением 1</t>
  </si>
  <si>
    <t>согласие на распространение и презентацию опыта, имеющегося в общеобразовательной организации, по вопросам, демонстрирующим высокий уровень управления качеством общего образования, составленное по форме в соответствии с приложением 2 к настоящему Объявлению, содержащее в том числе согласие на публикацию (размещение) в информационнотелекоммуникационной сети «Интернет» информации об участнике конкурса, о подаваемой участником конкурса заявке, иной информации об участнике конкурса, связанной с конкурсом</t>
  </si>
  <si>
    <t>справку об исполнении налогоплательщиком (плательщиком сбора, плательщиком страховых взносов, налоговым агентом) обязанности по уплате налогов, сборов, страховых взносов, пеней, штрафов, процентов, составленную по 7 форме, утвержденной приказом Федеральной налоговой службы России от 20 января 2017 г. № ММВ-7-8/20@</t>
  </si>
  <si>
    <t>справку о просроченной задолженности по субсидиям, бюджетным инвестициям и иным средствам, предоставленным из областного бюджета в соответствии с нормативными правовыми актами Нижегородской области, составленную по форме, установленной приказом министерства финансов Нижегородской области от 8 декабря 2020 г. № 258, подписанную руководителем общеобразовательной организации</t>
  </si>
  <si>
    <t>справку об отсутствии запрашиваемой информации в реестре дисквалифицированных лиц в отношении руководителя, членов коллегиального исполнительного органа, лица, исполняющего функции единоличного исполнительного органа, или главного бухгалтера общеобразовательной
организации, составленную по форме, утвержденной приказом Федеральной налоговой службы от 31 декабря 2014 г. № НД-7-14/700@</t>
  </si>
  <si>
    <t>справку, составленную в произвольной форме и подписанную руководителем общеобразовательной организации, подтверждающую, что</t>
  </si>
  <si>
    <t>участник конкурса не находится в процессе реорганизации (за исключением реорганизации в форме присоединения к юридическому лицу,являющемуся участником конкурса, другого юридического лица), ликвидации, в отношении него не введена процедура банкротства, деятельность участника конкурса не приостановлена в порядке, предусмотренном законодательством Российской Федерации</t>
  </si>
  <si>
    <t>участник конкурса не является иностранным юридическим лицом, а также российским юридическим лицом, в уставном (складочном) капитале которого доля участия иностранных юридических лиц, местом регистрации которых является государство или территория, включенные в утвержденный Министерством финансов Российской Федерации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в совокупности превышает 50 процентов</t>
  </si>
  <si>
    <t>участник конкурса не получает средства из областного бюджета на основании иных правовых актов на цель, установленную в пункте 1.1 настоящего Объявления</t>
  </si>
  <si>
    <t>проект сметы расходов средств гранта по направлениям расходов, указанных в пункте 3.1 Порядка, по форме в соответствии с приложением 3 к настоящему Объявлению</t>
  </si>
  <si>
    <t>локальные нормативные акты общеобразовательной организации об утверждении сроков учебного года за отчетный период</t>
  </si>
  <si>
    <t>информацию о деятельности общеобразовательной организации за отчетный период по показателям критериев оценки заявок, утвержденным приказом Министерства, с приложением подтверждающих документов, а также документов, необходимых для расчета баллов по каждому показателю, по форме в соответствии с приложением к настоящему Приказу</t>
  </si>
  <si>
    <t>согласие органа государственной власти (государственного органа) и 8 (или) органа местного самоуправления, осуществляющего функции и полномочия учредителя в отношении участника конкурса, являющегося бюджетным, автономным учреждением, на участие таких бюджетных, автономных учреждений в конкурсе, оформленное на бланке указанного органа государственной власти (государственного органа) и (или) органа местного самоуправления</t>
  </si>
  <si>
    <t>гарантийное письмо органа местного самоуправления, осуществляющего функции и полномочия учредителя в отношении участника конкурса, об участии представителей муниципальной управленческой команды (методист и специалист органа, осуществляющего управление в сфере образования муниципального образования Нижегородской области) совместно с представителями общеобразовательной организации в образовательной стажировке в случае признания образовательной организации победителем конкурса (участие представителей муниципальной управленческой команды не финансируется за счет средств гранта)</t>
  </si>
  <si>
    <t>Требования к участнику конкурса</t>
  </si>
  <si>
    <t>Требования к заявке участника конкурса</t>
  </si>
  <si>
    <t>в деятельности участника конкурса за отчетный период и до даты подачи  заявки не должны быть зафиксированы нарушения законодательства в сфере образования по вопросам:</t>
  </si>
  <si>
    <t>документы, подтверждающие соответствие участника конкурса требованиям, установленным в подпункте 2.1.1 пункта 2.1  Объявления:</t>
  </si>
  <si>
    <t>у участника конкурса должна отсутствовать неисполненная обязанность по уплате налогов, сборов, страховых взносов, пеней, штрафов и процентов,подлежащих уплате в соответствии с законодательством Российской Федерации о налогах и сборах</t>
  </si>
  <si>
    <t>у участника конкурса должна отсутствовать просроченная задолженность по возврату в областной бюджет субсидий, бюджетных инвестиций,предоставленных в том числе в соответствии с иными правовыми актами, а также иная просроченная (неурегулированная) задолженность по денежным обязательствам перед Нижегородской областью;</t>
  </si>
  <si>
    <t>участники конкурса - юридические лица не должны находиться в процессе реорганизации (за исключением реорганизации в форме присоединения к юридическому лицу, являющемуся участником отбора, другого юридического лица), ликвидации, в отношении них не введена процедура банкротства,деятельность участника конкурса не приостановлена в порядке, предусмотренном законодательством Российской Федерации</t>
  </si>
  <si>
    <t>в реестре дисквалифицированных лиц отсутствуют сведения о дисквалифицированных руководителе, членах коллегиального исполнительного органа, лице, исполняющем функции единоличного исполнительного органа, или главном бухгалтере участника конкурса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</si>
</sst>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2"/>
      <color indexed="10"/>
      <name val="Times New Roman"/>
      <family val="1"/>
    </font>
    <font>
      <sz val="26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2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1" borderId="0" applyNumberFormat="0" applyBorder="0" applyAlignment="0" applyProtection="0"/>
    <xf numFmtId="0" fontId="1" fillId="4" borderId="0" applyNumberFormat="0" applyBorder="0" applyAlignment="0" applyProtection="0"/>
    <xf numFmtId="0" fontId="9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8" borderId="0" applyNumberFormat="0" applyBorder="0" applyAlignment="0" applyProtection="0"/>
    <xf numFmtId="0" fontId="1" fillId="14" borderId="0" applyNumberFormat="0" applyBorder="0" applyAlignment="0" applyProtection="0"/>
    <xf numFmtId="0" fontId="9" fillId="17" borderId="0" applyNumberFormat="0" applyBorder="0" applyAlignment="0" applyProtection="0"/>
    <xf numFmtId="0" fontId="1" fillId="10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10" fillId="4" borderId="1" applyNumberFormat="0" applyAlignment="0" applyProtection="0"/>
    <xf numFmtId="0" fontId="11" fillId="13" borderId="2" applyNumberFormat="0" applyAlignment="0" applyProtection="0"/>
    <xf numFmtId="0" fontId="12" fillId="13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4" borderId="7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5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16" fontId="3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31" fillId="14" borderId="11" xfId="0" applyNumberFormat="1" applyFont="1" applyFill="1" applyBorder="1" applyAlignment="1" applyProtection="1">
      <alignment horizontal="center" vertical="center" wrapText="1"/>
      <protection locked="0"/>
    </xf>
    <xf numFmtId="180" fontId="31" fillId="6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14" borderId="11" xfId="0" applyFont="1" applyFill="1" applyBorder="1" applyAlignment="1" applyProtection="1">
      <alignment horizontal="center" vertical="center" wrapText="1"/>
      <protection locked="0"/>
    </xf>
    <xf numFmtId="1" fontId="0" fillId="14" borderId="10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37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" fontId="31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14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31" fillId="25" borderId="10" xfId="60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49" fontId="31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8" fillId="14" borderId="10" xfId="0" applyFont="1" applyFill="1" applyBorder="1" applyAlignment="1" applyProtection="1">
      <alignment horizontal="center" vertical="center" wrapText="1"/>
      <protection locked="0"/>
    </xf>
    <xf numFmtId="1" fontId="13" fillId="25" borderId="18" xfId="60" applyNumberFormat="1" applyFill="1" applyBorder="1" applyAlignment="1" applyProtection="1">
      <alignment horizontal="center" vertical="center" wrapText="1"/>
      <protection locked="0"/>
    </xf>
    <xf numFmtId="1" fontId="13" fillId="25" borderId="19" xfId="60" applyNumberFormat="1" applyFill="1" applyBorder="1" applyAlignment="1" applyProtection="1">
      <alignment horizontal="center" vertical="center" wrapText="1"/>
      <protection locked="0"/>
    </xf>
    <xf numFmtId="1" fontId="13" fillId="25" borderId="17" xfId="60" applyNumberFormat="1" applyFill="1" applyBorder="1" applyAlignment="1" applyProtection="1">
      <alignment horizontal="center" vertical="center" wrapText="1"/>
      <protection locked="0"/>
    </xf>
    <xf numFmtId="1" fontId="13" fillId="25" borderId="20" xfId="60" applyNumberFormat="1" applyFill="1" applyBorder="1" applyAlignment="1" applyProtection="1">
      <alignment horizontal="center" vertical="center" wrapText="1"/>
      <protection locked="0"/>
    </xf>
    <xf numFmtId="1" fontId="13" fillId="25" borderId="16" xfId="60" applyNumberFormat="1" applyFill="1" applyBorder="1" applyAlignment="1" applyProtection="1">
      <alignment horizontal="center" vertical="center" wrapText="1"/>
      <protection locked="0"/>
    </xf>
    <xf numFmtId="1" fontId="13" fillId="25" borderId="21" xfId="60" applyNumberFormat="1" applyFill="1" applyBorder="1" applyAlignment="1" applyProtection="1">
      <alignment horizontal="center" vertical="center" wrapText="1"/>
      <protection locked="0"/>
    </xf>
    <xf numFmtId="1" fontId="13" fillId="25" borderId="21" xfId="60" applyNumberForma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2" fillId="0" borderId="18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17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16" xfId="0" applyFont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13" fillId="26" borderId="13" xfId="60" applyNumberFormat="1" applyFill="1" applyBorder="1" applyAlignment="1" applyProtection="1">
      <alignment horizontal="center" vertical="center" wrapText="1"/>
      <protection locked="0"/>
    </xf>
    <xf numFmtId="1" fontId="13" fillId="26" borderId="23" xfId="60" applyNumberFormat="1" applyFill="1" applyBorder="1" applyAlignment="1" applyProtection="1">
      <alignment horizontal="center" vertical="center" wrapText="1"/>
      <protection locked="0"/>
    </xf>
    <xf numFmtId="1" fontId="13" fillId="26" borderId="24" xfId="60" applyNumberFormat="1" applyFill="1" applyBorder="1" applyAlignment="1" applyProtection="1">
      <alignment horizontal="center" vertical="center" wrapText="1"/>
      <protection locked="0"/>
    </xf>
    <xf numFmtId="2" fontId="2" fillId="14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14" borderId="23" xfId="0" applyNumberFormat="1" applyFont="1" applyFill="1" applyBorder="1" applyAlignment="1" applyProtection="1">
      <alignment horizontal="center" vertical="center" wrapText="1"/>
      <protection locked="0"/>
    </xf>
    <xf numFmtId="2" fontId="2" fillId="14" borderId="24" xfId="0" applyNumberFormat="1" applyFont="1" applyFill="1" applyBorder="1" applyAlignment="1" applyProtection="1">
      <alignment horizontal="center" vertical="center" wrapText="1"/>
      <protection locked="0"/>
    </xf>
    <xf numFmtId="1" fontId="13" fillId="25" borderId="14" xfId="60" applyNumberFormat="1" applyFill="1" applyBorder="1" applyAlignment="1" applyProtection="1">
      <alignment horizontal="center" vertical="center" wrapText="1"/>
      <protection/>
    </xf>
    <xf numFmtId="1" fontId="13" fillId="25" borderId="19" xfId="60" applyNumberFormat="1" applyFill="1" applyBorder="1" applyAlignment="1" applyProtection="1">
      <alignment horizontal="center" vertical="center" wrapText="1"/>
      <protection/>
    </xf>
    <xf numFmtId="1" fontId="13" fillId="25" borderId="0" xfId="60" applyNumberFormat="1" applyFill="1" applyBorder="1" applyAlignment="1" applyProtection="1">
      <alignment horizontal="center" vertical="center" wrapText="1"/>
      <protection/>
    </xf>
    <xf numFmtId="1" fontId="13" fillId="25" borderId="20" xfId="60" applyNumberFormat="1" applyFill="1" applyBorder="1" applyAlignment="1" applyProtection="1">
      <alignment horizontal="center" vertical="center" wrapText="1"/>
      <protection/>
    </xf>
    <xf numFmtId="1" fontId="13" fillId="25" borderId="15" xfId="60" applyNumberFormat="1" applyFill="1" applyBorder="1" applyAlignment="1" applyProtection="1">
      <alignment horizontal="center" vertical="center" wrapText="1"/>
      <protection/>
    </xf>
    <xf numFmtId="1" fontId="2" fillId="25" borderId="18" xfId="0" applyNumberFormat="1" applyFont="1" applyFill="1" applyBorder="1" applyAlignment="1" applyProtection="1">
      <alignment horizontal="center" vertical="center" wrapText="1"/>
      <protection/>
    </xf>
    <xf numFmtId="1" fontId="2" fillId="25" borderId="19" xfId="0" applyNumberFormat="1" applyFont="1" applyFill="1" applyBorder="1" applyAlignment="1" applyProtection="1">
      <alignment horizontal="center" vertical="center" wrapText="1"/>
      <protection/>
    </xf>
    <xf numFmtId="1" fontId="2" fillId="25" borderId="17" xfId="0" applyNumberFormat="1" applyFont="1" applyFill="1" applyBorder="1" applyAlignment="1" applyProtection="1">
      <alignment horizontal="center" vertical="center" wrapText="1"/>
      <protection/>
    </xf>
    <xf numFmtId="1" fontId="2" fillId="25" borderId="20" xfId="0" applyNumberFormat="1" applyFont="1" applyFill="1" applyBorder="1" applyAlignment="1" applyProtection="1">
      <alignment horizontal="center" vertical="center" wrapText="1"/>
      <protection/>
    </xf>
    <xf numFmtId="1" fontId="2" fillId="25" borderId="16" xfId="0" applyNumberFormat="1" applyFont="1" applyFill="1" applyBorder="1" applyAlignment="1" applyProtection="1">
      <alignment horizontal="center" vertical="center" wrapText="1"/>
      <protection/>
    </xf>
    <xf numFmtId="1" fontId="2" fillId="25" borderId="21" xfId="0" applyNumberFormat="1" applyFont="1" applyFill="1" applyBorder="1" applyAlignment="1" applyProtection="1">
      <alignment horizontal="center" vertical="center" wrapText="1"/>
      <protection/>
    </xf>
    <xf numFmtId="0" fontId="2" fillId="13" borderId="10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13" borderId="13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13" borderId="13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1" fontId="13" fillId="0" borderId="14" xfId="60" applyNumberFormat="1" applyFill="1" applyBorder="1" applyAlignment="1" applyProtection="1">
      <alignment horizontal="center" vertical="center" wrapText="1"/>
      <protection locked="0"/>
    </xf>
    <xf numFmtId="1" fontId="13" fillId="0" borderId="19" xfId="60" applyNumberFormat="1" applyFill="1" applyBorder="1" applyAlignment="1" applyProtection="1">
      <alignment horizontal="center" vertical="center" wrapText="1"/>
      <protection locked="0"/>
    </xf>
    <xf numFmtId="1" fontId="13" fillId="0" borderId="0" xfId="60" applyNumberFormat="1" applyFill="1" applyBorder="1" applyAlignment="1" applyProtection="1">
      <alignment horizontal="center" vertical="center" wrapText="1"/>
      <protection locked="0"/>
    </xf>
    <xf numFmtId="1" fontId="13" fillId="0" borderId="20" xfId="60" applyNumberFormat="1" applyFill="1" applyBorder="1" applyAlignment="1" applyProtection="1">
      <alignment horizontal="center" vertical="center" wrapText="1"/>
      <protection locked="0"/>
    </xf>
    <xf numFmtId="1" fontId="13" fillId="0" borderId="15" xfId="60" applyNumberFormat="1" applyFill="1" applyBorder="1" applyAlignment="1" applyProtection="1">
      <alignment horizontal="center" vertical="center" wrapText="1"/>
      <protection locked="0"/>
    </xf>
    <xf numFmtId="1" fontId="13" fillId="0" borderId="21" xfId="60" applyNumberForma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1" fontId="3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34" fillId="0" borderId="20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36" fillId="14" borderId="10" xfId="0" applyFont="1" applyFill="1" applyBorder="1" applyAlignment="1" applyProtection="1">
      <alignment horizontal="center" vertical="center" wrapText="1"/>
      <protection locked="0"/>
    </xf>
    <xf numFmtId="1" fontId="2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23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center" vertical="center" wrapText="1"/>
      <protection/>
    </xf>
    <xf numFmtId="1" fontId="3" fillId="6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5" fillId="4" borderId="18" xfId="0" applyFont="1" applyFill="1" applyBorder="1" applyAlignment="1" applyProtection="1">
      <alignment horizontal="center" vertical="center" wrapText="1"/>
      <protection hidden="1"/>
    </xf>
    <xf numFmtId="0" fontId="35" fillId="4" borderId="14" xfId="0" applyFont="1" applyFill="1" applyBorder="1" applyAlignment="1" applyProtection="1">
      <alignment horizontal="center" vertical="center" wrapText="1"/>
      <protection hidden="1"/>
    </xf>
    <xf numFmtId="0" fontId="35" fillId="4" borderId="16" xfId="0" applyFont="1" applyFill="1" applyBorder="1" applyAlignment="1" applyProtection="1">
      <alignment horizontal="center" vertical="center" wrapText="1"/>
      <protection hidden="1"/>
    </xf>
    <xf numFmtId="0" fontId="35" fillId="4" borderId="15" xfId="0" applyFont="1" applyFill="1" applyBorder="1" applyAlignment="1" applyProtection="1">
      <alignment horizontal="center" vertical="center" wrapText="1"/>
      <protection hidden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22" xfId="0" applyNumberFormat="1" applyFont="1" applyFill="1" applyBorder="1" applyAlignment="1">
      <alignment horizontal="center" vertical="center" wrapText="1"/>
    </xf>
    <xf numFmtId="2" fontId="2" fillId="1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6" borderId="10" xfId="60" applyNumberForma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1" fontId="13" fillId="25" borderId="13" xfId="60" applyNumberFormat="1" applyFill="1" applyBorder="1" applyAlignment="1" applyProtection="1">
      <alignment horizontal="center" vertical="center" wrapText="1"/>
      <protection locked="0"/>
    </xf>
    <xf numFmtId="1" fontId="13" fillId="25" borderId="24" xfId="60" applyNumberFormat="1" applyFill="1" applyBorder="1" applyAlignment="1" applyProtection="1">
      <alignment horizontal="center" vertical="center" wrapText="1"/>
      <protection locked="0"/>
    </xf>
    <xf numFmtId="1" fontId="13" fillId="26" borderId="18" xfId="60" applyNumberFormat="1" applyFill="1" applyBorder="1" applyAlignment="1" applyProtection="1">
      <alignment horizontal="center" vertical="center" wrapText="1"/>
      <protection locked="0"/>
    </xf>
    <xf numFmtId="1" fontId="13" fillId="26" borderId="14" xfId="60" applyNumberFormat="1" applyFill="1" applyBorder="1" applyAlignment="1" applyProtection="1">
      <alignment horizontal="center" vertical="center" wrapText="1"/>
      <protection locked="0"/>
    </xf>
    <xf numFmtId="1" fontId="13" fillId="26" borderId="19" xfId="60" applyNumberForma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2"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tabSelected="1" zoomScale="85" zoomScaleNormal="85" zoomScaleSheetLayoutView="100" zoomScalePageLayoutView="0" workbookViewId="0" topLeftCell="B13">
      <selection activeCell="D26" sqref="D26"/>
    </sheetView>
  </sheetViews>
  <sheetFormatPr defaultColWidth="9.00390625" defaultRowHeight="12.75"/>
  <cols>
    <col min="1" max="1" width="5.125" style="15" hidden="1" customWidth="1"/>
    <col min="2" max="2" width="9.125" style="14" customWidth="1"/>
    <col min="3" max="3" width="66.125" style="15" customWidth="1"/>
    <col min="4" max="4" width="37.875" style="15" customWidth="1"/>
    <col min="5" max="5" width="37.75390625" style="15" customWidth="1"/>
    <col min="6" max="6" width="37.625" style="15" customWidth="1"/>
    <col min="7" max="7" width="38.25390625" style="15" customWidth="1"/>
    <col min="8" max="8" width="39.75390625" style="27" customWidth="1"/>
    <col min="9" max="16384" width="9.125" style="15" customWidth="1"/>
  </cols>
  <sheetData>
    <row r="1" spans="2:8" ht="33.75" customHeight="1">
      <c r="B1" s="185" t="s">
        <v>263</v>
      </c>
      <c r="C1" s="185"/>
      <c r="D1" s="185"/>
      <c r="E1" s="185"/>
      <c r="F1" s="185"/>
      <c r="G1" s="185"/>
      <c r="H1" s="185"/>
    </row>
    <row r="2" spans="1:8" ht="22.5" customHeight="1">
      <c r="A2" s="15">
        <v>65</v>
      </c>
      <c r="B2" s="186" t="s">
        <v>67</v>
      </c>
      <c r="C2" s="186"/>
      <c r="D2" s="186"/>
      <c r="E2" s="186"/>
      <c r="F2" s="186"/>
      <c r="G2" s="186"/>
      <c r="H2" s="186"/>
    </row>
    <row r="3" spans="1:8" ht="37.5" customHeight="1">
      <c r="A3" s="15">
        <v>76</v>
      </c>
      <c r="B3" s="12">
        <v>1</v>
      </c>
      <c r="C3" s="4" t="s">
        <v>264</v>
      </c>
      <c r="D3" s="187"/>
      <c r="E3" s="187"/>
      <c r="F3" s="187"/>
      <c r="G3" s="187"/>
      <c r="H3" s="187"/>
    </row>
    <row r="4" spans="2:8" ht="37.5" customHeight="1">
      <c r="B4" s="12">
        <v>2</v>
      </c>
      <c r="C4" s="4" t="s">
        <v>62</v>
      </c>
      <c r="D4" s="161"/>
      <c r="E4" s="161"/>
      <c r="F4" s="161"/>
      <c r="G4" s="161"/>
      <c r="H4" s="161"/>
    </row>
    <row r="5" spans="2:8" ht="37.5" customHeight="1">
      <c r="B5" s="12">
        <v>3</v>
      </c>
      <c r="C5" s="4" t="s">
        <v>84</v>
      </c>
      <c r="D5" s="158"/>
      <c r="E5" s="158"/>
      <c r="F5" s="158"/>
      <c r="G5" s="158"/>
      <c r="H5" s="158"/>
    </row>
    <row r="6" spans="2:8" ht="37.5" customHeight="1">
      <c r="B6" s="12">
        <v>4</v>
      </c>
      <c r="C6" s="4" t="s">
        <v>85</v>
      </c>
      <c r="D6" s="158"/>
      <c r="E6" s="158"/>
      <c r="F6" s="158"/>
      <c r="G6" s="158"/>
      <c r="H6" s="158"/>
    </row>
    <row r="7" spans="2:8" ht="37.5" customHeight="1">
      <c r="B7" s="12">
        <v>5</v>
      </c>
      <c r="C7" s="5" t="s">
        <v>86</v>
      </c>
      <c r="D7" s="158"/>
      <c r="E7" s="158"/>
      <c r="F7" s="158"/>
      <c r="G7" s="158"/>
      <c r="H7" s="158"/>
    </row>
    <row r="8" spans="2:8" ht="37.5" customHeight="1">
      <c r="B8" s="12">
        <v>6</v>
      </c>
      <c r="C8" s="4" t="s">
        <v>63</v>
      </c>
      <c r="D8" s="158"/>
      <c r="E8" s="158"/>
      <c r="F8" s="158"/>
      <c r="G8" s="158"/>
      <c r="H8" s="158"/>
    </row>
    <row r="9" spans="2:8" ht="37.5" customHeight="1">
      <c r="B9" s="12">
        <v>7</v>
      </c>
      <c r="C9" s="4" t="s">
        <v>265</v>
      </c>
      <c r="D9" s="158"/>
      <c r="E9" s="158"/>
      <c r="F9" s="158"/>
      <c r="G9" s="158"/>
      <c r="H9" s="158"/>
    </row>
    <row r="10" spans="2:8" ht="37.5" customHeight="1">
      <c r="B10" s="12">
        <v>8</v>
      </c>
      <c r="C10" s="4" t="s">
        <v>87</v>
      </c>
      <c r="D10" s="158"/>
      <c r="E10" s="158"/>
      <c r="F10" s="158"/>
      <c r="G10" s="158"/>
      <c r="H10" s="158"/>
    </row>
    <row r="11" spans="2:8" ht="37.5" customHeight="1">
      <c r="B11" s="12">
        <v>9</v>
      </c>
      <c r="C11" s="4" t="s">
        <v>88</v>
      </c>
      <c r="D11" s="160"/>
      <c r="E11" s="160"/>
      <c r="F11" s="160"/>
      <c r="G11" s="160"/>
      <c r="H11" s="160"/>
    </row>
    <row r="12" spans="2:8" ht="37.5" customHeight="1">
      <c r="B12" s="12">
        <v>10</v>
      </c>
      <c r="C12" s="5" t="s">
        <v>266</v>
      </c>
      <c r="D12" s="161"/>
      <c r="E12" s="161"/>
      <c r="F12" s="161"/>
      <c r="G12" s="161"/>
      <c r="H12" s="161"/>
    </row>
    <row r="13" spans="2:8" ht="37.5" customHeight="1">
      <c r="B13" s="12">
        <v>11</v>
      </c>
      <c r="C13" s="4" t="s">
        <v>69</v>
      </c>
      <c r="D13" s="151"/>
      <c r="E13" s="151"/>
      <c r="F13" s="151"/>
      <c r="G13" s="151"/>
      <c r="H13" s="151"/>
    </row>
    <row r="14" spans="2:8" ht="25.5" customHeight="1">
      <c r="B14" s="42" t="s">
        <v>113</v>
      </c>
      <c r="C14" s="43" t="s">
        <v>71</v>
      </c>
      <c r="D14" s="159"/>
      <c r="E14" s="159"/>
      <c r="F14" s="159"/>
      <c r="G14" s="159"/>
      <c r="H14" s="159"/>
    </row>
    <row r="15" spans="2:8" s="13" customFormat="1" ht="36.75" customHeight="1">
      <c r="B15" s="164" t="s">
        <v>114</v>
      </c>
      <c r="C15" s="5" t="s">
        <v>57</v>
      </c>
      <c r="D15" s="168"/>
      <c r="E15" s="168"/>
      <c r="F15" s="168"/>
      <c r="G15" s="168"/>
      <c r="H15" s="168"/>
    </row>
    <row r="16" spans="2:8" s="13" customFormat="1" ht="47.25" customHeight="1">
      <c r="B16" s="164"/>
      <c r="C16" s="5" t="s">
        <v>58</v>
      </c>
      <c r="D16" s="158"/>
      <c r="E16" s="158"/>
      <c r="F16" s="158"/>
      <c r="G16" s="158"/>
      <c r="H16" s="158"/>
    </row>
    <row r="17" spans="2:8" s="13" customFormat="1" ht="47.25" customHeight="1">
      <c r="B17" s="164"/>
      <c r="C17" s="5" t="s">
        <v>59</v>
      </c>
      <c r="D17" s="158"/>
      <c r="E17" s="158"/>
      <c r="F17" s="158"/>
      <c r="G17" s="158"/>
      <c r="H17" s="158"/>
    </row>
    <row r="18" spans="2:8" s="13" customFormat="1" ht="47.25" customHeight="1">
      <c r="B18" s="164"/>
      <c r="C18" s="5" t="s">
        <v>64</v>
      </c>
      <c r="D18" s="158"/>
      <c r="E18" s="158"/>
      <c r="F18" s="158"/>
      <c r="G18" s="158"/>
      <c r="H18" s="158"/>
    </row>
    <row r="19" spans="2:8" s="13" customFormat="1" ht="47.25" customHeight="1">
      <c r="B19" s="164"/>
      <c r="C19" s="5" t="s">
        <v>65</v>
      </c>
      <c r="D19" s="158"/>
      <c r="E19" s="158"/>
      <c r="F19" s="158"/>
      <c r="G19" s="158"/>
      <c r="H19" s="158"/>
    </row>
    <row r="20" spans="2:8" s="13" customFormat="1" ht="47.25" customHeight="1">
      <c r="B20" s="164"/>
      <c r="C20" s="5" t="s">
        <v>66</v>
      </c>
      <c r="D20" s="158"/>
      <c r="E20" s="158"/>
      <c r="F20" s="158"/>
      <c r="G20" s="158"/>
      <c r="H20" s="158"/>
    </row>
    <row r="21" spans="2:8" s="13" customFormat="1" ht="47.25" customHeight="1">
      <c r="B21" s="164"/>
      <c r="C21" s="5" t="s">
        <v>70</v>
      </c>
      <c r="D21" s="158"/>
      <c r="E21" s="158"/>
      <c r="F21" s="158"/>
      <c r="G21" s="158"/>
      <c r="H21" s="158"/>
    </row>
    <row r="22" ht="30" customHeight="1"/>
    <row r="23" spans="2:8" s="9" customFormat="1" ht="36.75" customHeight="1">
      <c r="B23" s="165" t="s">
        <v>93</v>
      </c>
      <c r="C23" s="166"/>
      <c r="D23" s="166"/>
      <c r="E23" s="166"/>
      <c r="F23" s="166"/>
      <c r="G23" s="166"/>
      <c r="H23" s="167"/>
    </row>
    <row r="24" spans="2:8" s="28" customFormat="1" ht="40.5" customHeight="1">
      <c r="B24" s="162" t="s">
        <v>19</v>
      </c>
      <c r="C24" s="3" t="s">
        <v>126</v>
      </c>
      <c r="D24" s="26" t="str">
        <f>IF(ISBLANK(D26)," ",D25/D26)</f>
        <v> </v>
      </c>
      <c r="E24" s="113"/>
      <c r="F24" s="148"/>
      <c r="G24" s="46"/>
      <c r="H24" s="46"/>
    </row>
    <row r="25" spans="2:8" s="28" customFormat="1" ht="51.75" customHeight="1">
      <c r="B25" s="162"/>
      <c r="C25" s="3" t="s">
        <v>118</v>
      </c>
      <c r="D25" s="36"/>
      <c r="E25" s="115"/>
      <c r="F25" s="149"/>
      <c r="G25" s="18"/>
      <c r="H25" s="18"/>
    </row>
    <row r="26" spans="2:8" s="28" customFormat="1" ht="35.25" customHeight="1">
      <c r="B26" s="162"/>
      <c r="C26" s="3" t="s">
        <v>127</v>
      </c>
      <c r="D26" s="36"/>
      <c r="E26" s="117"/>
      <c r="F26" s="150"/>
      <c r="G26" s="18"/>
      <c r="H26" s="18"/>
    </row>
    <row r="27" spans="2:8" s="28" customFormat="1" ht="35.25" customHeight="1">
      <c r="B27" s="162"/>
      <c r="C27" s="3" t="s">
        <v>115</v>
      </c>
      <c r="D27" s="96"/>
      <c r="E27" s="97"/>
      <c r="F27" s="98"/>
      <c r="G27" s="18"/>
      <c r="H27" s="18"/>
    </row>
    <row r="28" spans="2:8" s="28" customFormat="1" ht="31.5" customHeight="1">
      <c r="B28" s="163"/>
      <c r="C28" s="3" t="s">
        <v>77</v>
      </c>
      <c r="D28" s="93"/>
      <c r="E28" s="94"/>
      <c r="F28" s="95"/>
      <c r="G28" s="18"/>
      <c r="H28" s="18"/>
    </row>
    <row r="29" spans="2:8" s="28" customFormat="1" ht="66" customHeight="1">
      <c r="B29" s="169" t="s">
        <v>20</v>
      </c>
      <c r="C29" s="3" t="s">
        <v>240</v>
      </c>
      <c r="D29" s="26" t="str">
        <f>IF(ISBLANK(D31)," ",D30/D31)</f>
        <v> </v>
      </c>
      <c r="E29" s="113"/>
      <c r="F29" s="148"/>
      <c r="G29" s="18"/>
      <c r="H29" s="18"/>
    </row>
    <row r="30" spans="2:8" s="28" customFormat="1" ht="81.75" customHeight="1">
      <c r="B30" s="162"/>
      <c r="C30" s="3" t="s">
        <v>268</v>
      </c>
      <c r="D30" s="36"/>
      <c r="E30" s="115"/>
      <c r="F30" s="149"/>
      <c r="G30" s="18"/>
      <c r="H30" s="18"/>
    </row>
    <row r="31" spans="2:8" s="28" customFormat="1" ht="38.25" customHeight="1">
      <c r="B31" s="162"/>
      <c r="C31" s="3" t="s">
        <v>269</v>
      </c>
      <c r="D31" s="36"/>
      <c r="E31" s="117"/>
      <c r="F31" s="150"/>
      <c r="G31" s="18"/>
      <c r="H31" s="18"/>
    </row>
    <row r="32" spans="2:8" s="24" customFormat="1" ht="33" customHeight="1">
      <c r="B32" s="162"/>
      <c r="C32" s="3" t="s">
        <v>115</v>
      </c>
      <c r="D32" s="96"/>
      <c r="E32" s="97"/>
      <c r="F32" s="98"/>
      <c r="G32" s="18"/>
      <c r="H32" s="18"/>
    </row>
    <row r="33" spans="2:8" s="24" customFormat="1" ht="33" customHeight="1">
      <c r="B33" s="170"/>
      <c r="C33" s="3" t="s">
        <v>77</v>
      </c>
      <c r="D33" s="93"/>
      <c r="E33" s="94"/>
      <c r="F33" s="95"/>
      <c r="G33" s="18"/>
      <c r="H33" s="18"/>
    </row>
    <row r="34" spans="2:8" s="24" customFormat="1" ht="86.25" customHeight="1">
      <c r="B34" s="184" t="s">
        <v>94</v>
      </c>
      <c r="C34" s="128" t="s">
        <v>116</v>
      </c>
      <c r="D34" s="25" t="s">
        <v>97</v>
      </c>
      <c r="E34" s="25" t="s">
        <v>168</v>
      </c>
      <c r="F34" s="25" t="s">
        <v>270</v>
      </c>
      <c r="G34" s="18"/>
      <c r="H34" s="18"/>
    </row>
    <row r="35" spans="2:8" s="24" customFormat="1" ht="30" customHeight="1">
      <c r="B35" s="184"/>
      <c r="C35" s="174"/>
      <c r="D35" s="36"/>
      <c r="E35" s="36"/>
      <c r="F35" s="36"/>
      <c r="G35" s="18"/>
      <c r="H35" s="18"/>
    </row>
    <row r="36" spans="2:8" s="24" customFormat="1" ht="84" customHeight="1">
      <c r="B36" s="184"/>
      <c r="C36" s="174"/>
      <c r="D36" s="25" t="s">
        <v>98</v>
      </c>
      <c r="E36" s="25" t="s">
        <v>99</v>
      </c>
      <c r="F36" s="25" t="s">
        <v>100</v>
      </c>
      <c r="G36" s="18"/>
      <c r="H36" s="18"/>
    </row>
    <row r="37" spans="2:8" s="24" customFormat="1" ht="32.25" customHeight="1">
      <c r="B37" s="184"/>
      <c r="C37" s="129"/>
      <c r="D37" s="36"/>
      <c r="E37" s="36"/>
      <c r="F37" s="45"/>
      <c r="G37" s="49" t="s">
        <v>110</v>
      </c>
      <c r="H37" s="50">
        <f>COUNTIF(D35:F37,G37)</f>
        <v>0</v>
      </c>
    </row>
    <row r="38" spans="2:8" s="24" customFormat="1" ht="32.25" customHeight="1">
      <c r="B38" s="184"/>
      <c r="C38" s="3" t="s">
        <v>115</v>
      </c>
      <c r="D38" s="96"/>
      <c r="E38" s="97"/>
      <c r="F38" s="98"/>
      <c r="G38" s="49"/>
      <c r="H38" s="50"/>
    </row>
    <row r="39" spans="2:8" s="24" customFormat="1" ht="32.25" customHeight="1">
      <c r="B39" s="184"/>
      <c r="C39" s="3" t="s">
        <v>77</v>
      </c>
      <c r="D39" s="93"/>
      <c r="E39" s="94"/>
      <c r="F39" s="95"/>
      <c r="G39" s="18"/>
      <c r="H39" s="18"/>
    </row>
    <row r="40" spans="2:8" s="24" customFormat="1" ht="54.75" customHeight="1">
      <c r="B40" s="162" t="s">
        <v>95</v>
      </c>
      <c r="C40" s="3" t="s">
        <v>241</v>
      </c>
      <c r="D40" s="26" t="str">
        <f>IF(ISBLANK(D42)," ",D41/D42)</f>
        <v> </v>
      </c>
      <c r="E40" s="175"/>
      <c r="F40" s="176"/>
      <c r="G40" s="18"/>
      <c r="H40" s="18"/>
    </row>
    <row r="41" spans="2:8" s="24" customFormat="1" ht="51" customHeight="1">
      <c r="B41" s="162"/>
      <c r="C41" s="3" t="s">
        <v>247</v>
      </c>
      <c r="D41" s="36"/>
      <c r="E41" s="177"/>
      <c r="F41" s="178"/>
      <c r="G41" s="18"/>
      <c r="H41" s="18"/>
    </row>
    <row r="42" spans="2:8" s="24" customFormat="1" ht="36.75" customHeight="1">
      <c r="B42" s="162"/>
      <c r="C42" s="3" t="s">
        <v>267</v>
      </c>
      <c r="D42" s="36"/>
      <c r="E42" s="179"/>
      <c r="F42" s="180"/>
      <c r="G42" s="18"/>
      <c r="H42" s="18"/>
    </row>
    <row r="43" spans="2:8" s="24" customFormat="1" ht="36.75" customHeight="1">
      <c r="B43" s="162"/>
      <c r="C43" s="3" t="s">
        <v>115</v>
      </c>
      <c r="D43" s="96"/>
      <c r="E43" s="97"/>
      <c r="F43" s="98"/>
      <c r="G43" s="18"/>
      <c r="H43" s="18"/>
    </row>
    <row r="44" spans="2:8" s="24" customFormat="1" ht="41.25" customHeight="1">
      <c r="B44" s="170"/>
      <c r="C44" s="3" t="s">
        <v>77</v>
      </c>
      <c r="D44" s="93"/>
      <c r="E44" s="94"/>
      <c r="F44" s="95"/>
      <c r="G44" s="47"/>
      <c r="H44" s="47"/>
    </row>
    <row r="45" spans="2:8" s="9" customFormat="1" ht="30.75" customHeight="1">
      <c r="B45" s="181" t="s">
        <v>96</v>
      </c>
      <c r="C45" s="182"/>
      <c r="D45" s="182"/>
      <c r="E45" s="182"/>
      <c r="F45" s="182"/>
      <c r="G45" s="183"/>
      <c r="H45" s="183"/>
    </row>
    <row r="46" spans="2:8" s="9" customFormat="1" ht="53.25" customHeight="1">
      <c r="B46" s="81" t="s">
        <v>22</v>
      </c>
      <c r="C46" s="10" t="s">
        <v>242</v>
      </c>
      <c r="D46" s="26" t="str">
        <f>IF(ISBLANK(D48)," ",D47/D48)</f>
        <v> </v>
      </c>
      <c r="E46" s="113"/>
      <c r="F46" s="114"/>
      <c r="G46" s="57"/>
      <c r="H46" s="55"/>
    </row>
    <row r="47" spans="2:8" s="9" customFormat="1" ht="54" customHeight="1">
      <c r="B47" s="82"/>
      <c r="C47" s="10" t="s">
        <v>129</v>
      </c>
      <c r="D47" s="36"/>
      <c r="E47" s="115"/>
      <c r="F47" s="116"/>
      <c r="G47" s="58" t="str">
        <f>IF(D47=0,"да","нет")</f>
        <v>да</v>
      </c>
      <c r="H47" s="55"/>
    </row>
    <row r="48" spans="2:8" s="9" customFormat="1" ht="40.5" customHeight="1">
      <c r="B48" s="82"/>
      <c r="C48" s="10" t="s">
        <v>130</v>
      </c>
      <c r="D48" s="36"/>
      <c r="E48" s="117"/>
      <c r="F48" s="118"/>
      <c r="G48" s="57"/>
      <c r="H48" s="55"/>
    </row>
    <row r="49" spans="2:8" s="9" customFormat="1" ht="33" customHeight="1">
      <c r="B49" s="82"/>
      <c r="C49" s="3" t="s">
        <v>115</v>
      </c>
      <c r="D49" s="96"/>
      <c r="E49" s="97"/>
      <c r="F49" s="98"/>
      <c r="G49" s="57"/>
      <c r="H49" s="55"/>
    </row>
    <row r="50" spans="2:8" s="9" customFormat="1" ht="33" customHeight="1">
      <c r="B50" s="83"/>
      <c r="C50" s="3" t="s">
        <v>77</v>
      </c>
      <c r="D50" s="93"/>
      <c r="E50" s="94"/>
      <c r="F50" s="95"/>
      <c r="G50" s="57"/>
      <c r="H50" s="55"/>
    </row>
    <row r="51" spans="2:8" s="9" customFormat="1" ht="78.75">
      <c r="B51" s="81" t="s">
        <v>117</v>
      </c>
      <c r="C51" s="3" t="s">
        <v>243</v>
      </c>
      <c r="D51" s="26" t="str">
        <f>IF(ISBLANK(D53)," ",D52/D53)</f>
        <v> </v>
      </c>
      <c r="E51" s="123"/>
      <c r="F51" s="188"/>
      <c r="G51" s="57"/>
      <c r="H51" s="55"/>
    </row>
    <row r="52" spans="2:8" s="9" customFormat="1" ht="69" customHeight="1">
      <c r="B52" s="82"/>
      <c r="C52" s="3" t="s">
        <v>131</v>
      </c>
      <c r="D52" s="36"/>
      <c r="E52" s="125"/>
      <c r="F52" s="189"/>
      <c r="G52" s="58">
        <f>IF(D24&gt;=0.6,D52,0)</f>
        <v>0</v>
      </c>
      <c r="H52" s="55"/>
    </row>
    <row r="53" spans="2:8" s="9" customFormat="1" ht="66.75" customHeight="1">
      <c r="B53" s="82"/>
      <c r="C53" s="3" t="s">
        <v>132</v>
      </c>
      <c r="D53" s="36"/>
      <c r="E53" s="127"/>
      <c r="F53" s="190"/>
      <c r="G53" s="58">
        <f>IF(D24&gt;=0.6,D53,1)</f>
        <v>0</v>
      </c>
      <c r="H53" s="55"/>
    </row>
    <row r="54" spans="2:8" s="9" customFormat="1" ht="33.75" customHeight="1">
      <c r="B54" s="82"/>
      <c r="C54" s="3" t="s">
        <v>115</v>
      </c>
      <c r="D54" s="96"/>
      <c r="E54" s="97"/>
      <c r="F54" s="98"/>
      <c r="G54" s="57"/>
      <c r="H54" s="55"/>
    </row>
    <row r="55" spans="2:8" s="9" customFormat="1" ht="33.75" customHeight="1">
      <c r="B55" s="83"/>
      <c r="C55" s="3" t="s">
        <v>77</v>
      </c>
      <c r="D55" s="93"/>
      <c r="E55" s="94"/>
      <c r="F55" s="95"/>
      <c r="G55" s="57"/>
      <c r="H55" s="55"/>
    </row>
    <row r="56" spans="2:8" s="9" customFormat="1" ht="57" customHeight="1">
      <c r="B56" s="191" t="s">
        <v>101</v>
      </c>
      <c r="C56" s="3" t="s">
        <v>244</v>
      </c>
      <c r="D56" s="26" t="str">
        <f>IF(ISBLANK(D58)," ",D57/D58)</f>
        <v> </v>
      </c>
      <c r="E56" s="113"/>
      <c r="F56" s="114"/>
      <c r="G56" s="57"/>
      <c r="H56" s="55"/>
    </row>
    <row r="57" spans="2:8" s="9" customFormat="1" ht="64.5" customHeight="1">
      <c r="B57" s="192"/>
      <c r="C57" s="3" t="s">
        <v>133</v>
      </c>
      <c r="D57" s="36"/>
      <c r="E57" s="115"/>
      <c r="F57" s="116"/>
      <c r="G57" s="57"/>
      <c r="H57" s="55"/>
    </row>
    <row r="58" spans="2:8" s="9" customFormat="1" ht="36.75" customHeight="1">
      <c r="B58" s="192"/>
      <c r="C58" s="10" t="s">
        <v>128</v>
      </c>
      <c r="D58" s="36"/>
      <c r="E58" s="117"/>
      <c r="F58" s="118"/>
      <c r="G58" s="57"/>
      <c r="H58" s="55"/>
    </row>
    <row r="59" spans="2:8" s="9" customFormat="1" ht="39.75" customHeight="1">
      <c r="B59" s="163"/>
      <c r="C59" s="3" t="s">
        <v>115</v>
      </c>
      <c r="D59" s="96"/>
      <c r="E59" s="97"/>
      <c r="F59" s="98"/>
      <c r="G59" s="57"/>
      <c r="H59" s="55"/>
    </row>
    <row r="60" spans="2:8" s="9" customFormat="1" ht="39.75" customHeight="1">
      <c r="B60" s="48"/>
      <c r="C60" s="3" t="s">
        <v>77</v>
      </c>
      <c r="D60" s="93"/>
      <c r="E60" s="94"/>
      <c r="F60" s="95"/>
      <c r="G60" s="57"/>
      <c r="H60" s="55"/>
    </row>
    <row r="61" spans="2:8" s="9" customFormat="1" ht="20.25" customHeight="1">
      <c r="B61" s="110" t="s">
        <v>78</v>
      </c>
      <c r="C61" s="110"/>
      <c r="D61" s="110"/>
      <c r="E61" s="110"/>
      <c r="F61" s="110"/>
      <c r="G61" s="111"/>
      <c r="H61" s="112"/>
    </row>
    <row r="62" spans="1:8" s="9" customFormat="1" ht="81.75" customHeight="1">
      <c r="A62" s="17" t="s">
        <v>23</v>
      </c>
      <c r="B62" s="81" t="s">
        <v>23</v>
      </c>
      <c r="C62" s="10" t="s">
        <v>245</v>
      </c>
      <c r="D62" s="36"/>
      <c r="E62" s="119"/>
      <c r="F62" s="120"/>
      <c r="G62" s="59" t="str">
        <f>IF(D24&gt;=0.8,IF(D62="да","да","нет"),"нет")</f>
        <v>нет</v>
      </c>
      <c r="H62" s="54"/>
    </row>
    <row r="63" spans="1:8" s="9" customFormat="1" ht="30.75" customHeight="1">
      <c r="A63" s="17"/>
      <c r="B63" s="82"/>
      <c r="C63" s="3" t="s">
        <v>115</v>
      </c>
      <c r="D63" s="96"/>
      <c r="E63" s="97"/>
      <c r="F63" s="98"/>
      <c r="G63" s="60"/>
      <c r="H63" s="55"/>
    </row>
    <row r="64" spans="1:8" s="9" customFormat="1" ht="30.75" customHeight="1">
      <c r="A64" s="51"/>
      <c r="B64" s="83"/>
      <c r="C64" s="3" t="s">
        <v>77</v>
      </c>
      <c r="D64" s="93"/>
      <c r="E64" s="94"/>
      <c r="F64" s="95"/>
      <c r="G64" s="60"/>
      <c r="H64" s="55"/>
    </row>
    <row r="65" spans="2:8" s="9" customFormat="1" ht="94.5" customHeight="1">
      <c r="B65" s="81" t="s">
        <v>24</v>
      </c>
      <c r="C65" s="10" t="s">
        <v>246</v>
      </c>
      <c r="D65" s="26" t="str">
        <f>IF(ISBLANK(D67)," ",D66/D67)</f>
        <v> </v>
      </c>
      <c r="E65" s="122"/>
      <c r="F65" s="123"/>
      <c r="G65" s="60"/>
      <c r="H65" s="55"/>
    </row>
    <row r="66" spans="2:8" s="9" customFormat="1" ht="81.75" customHeight="1">
      <c r="B66" s="82"/>
      <c r="C66" s="10" t="s">
        <v>134</v>
      </c>
      <c r="D66" s="36"/>
      <c r="E66" s="124"/>
      <c r="F66" s="125"/>
      <c r="G66" s="58">
        <f>IF(D24&gt;=0.8,D66,0)</f>
        <v>0</v>
      </c>
      <c r="H66" s="55"/>
    </row>
    <row r="67" spans="2:8" s="9" customFormat="1" ht="49.5" customHeight="1">
      <c r="B67" s="82"/>
      <c r="C67" s="10" t="s">
        <v>135</v>
      </c>
      <c r="D67" s="36"/>
      <c r="E67" s="126"/>
      <c r="F67" s="127"/>
      <c r="G67" s="58">
        <f>IF(D24&gt;=0.8,D67,1)</f>
        <v>0</v>
      </c>
      <c r="H67" s="55"/>
    </row>
    <row r="68" spans="2:8" s="9" customFormat="1" ht="42" customHeight="1">
      <c r="B68" s="82"/>
      <c r="C68" s="3" t="s">
        <v>115</v>
      </c>
      <c r="D68" s="96"/>
      <c r="E68" s="97"/>
      <c r="F68" s="98"/>
      <c r="G68" s="55"/>
      <c r="H68" s="55"/>
    </row>
    <row r="69" spans="2:8" s="9" customFormat="1" ht="42" customHeight="1">
      <c r="B69" s="83"/>
      <c r="C69" s="3" t="s">
        <v>77</v>
      </c>
      <c r="D69" s="93"/>
      <c r="E69" s="94"/>
      <c r="F69" s="95"/>
      <c r="G69" s="56"/>
      <c r="H69" s="56"/>
    </row>
    <row r="70" spans="2:8" s="9" customFormat="1" ht="87" customHeight="1">
      <c r="B70" s="81" t="s">
        <v>231</v>
      </c>
      <c r="C70" s="128" t="s">
        <v>232</v>
      </c>
      <c r="D70" s="67" t="s">
        <v>233</v>
      </c>
      <c r="E70" s="67" t="s">
        <v>234</v>
      </c>
      <c r="F70" s="67" t="s">
        <v>235</v>
      </c>
      <c r="G70" s="56"/>
      <c r="H70" s="56"/>
    </row>
    <row r="71" spans="2:9" s="9" customFormat="1" ht="46.5" customHeight="1">
      <c r="B71" s="82"/>
      <c r="C71" s="129"/>
      <c r="D71" s="36"/>
      <c r="E71" s="36"/>
      <c r="F71" s="36"/>
      <c r="G71" s="68">
        <f>IF(D71="да",1,0)</f>
        <v>0</v>
      </c>
      <c r="H71" s="68">
        <f>IF(E71="да",1,0)</f>
        <v>0</v>
      </c>
      <c r="I71" s="68">
        <f>IF(F71="да",1,0)</f>
        <v>0</v>
      </c>
    </row>
    <row r="72" spans="2:9" s="9" customFormat="1" ht="42" customHeight="1">
      <c r="B72" s="82"/>
      <c r="C72" s="3" t="s">
        <v>115</v>
      </c>
      <c r="D72" s="93"/>
      <c r="E72" s="94"/>
      <c r="F72" s="95"/>
      <c r="G72" s="68">
        <f>SUM(G71:I71)</f>
        <v>0</v>
      </c>
      <c r="H72" s="68"/>
      <c r="I72" s="69"/>
    </row>
    <row r="73" spans="2:8" s="9" customFormat="1" ht="42" customHeight="1">
      <c r="B73" s="83"/>
      <c r="C73" s="3" t="s">
        <v>77</v>
      </c>
      <c r="D73" s="93"/>
      <c r="E73" s="94"/>
      <c r="F73" s="95"/>
      <c r="G73" s="56"/>
      <c r="H73" s="56"/>
    </row>
    <row r="74" spans="2:8" s="9" customFormat="1" ht="21.75" customHeight="1">
      <c r="B74" s="110" t="s">
        <v>79</v>
      </c>
      <c r="C74" s="110"/>
      <c r="D74" s="110"/>
      <c r="E74" s="110"/>
      <c r="F74" s="110"/>
      <c r="G74" s="110"/>
      <c r="H74" s="121"/>
    </row>
    <row r="75" spans="2:8" s="9" customFormat="1" ht="50.25" customHeight="1">
      <c r="B75" s="81" t="s">
        <v>25</v>
      </c>
      <c r="C75" s="3" t="s">
        <v>102</v>
      </c>
      <c r="D75" s="26" t="str">
        <f>IF(ISBLANK(D77)," ",D76/D77)</f>
        <v> </v>
      </c>
      <c r="E75" s="130"/>
      <c r="F75" s="130"/>
      <c r="G75" s="130"/>
      <c r="H75" s="130"/>
    </row>
    <row r="76" spans="2:8" s="9" customFormat="1" ht="68.25" customHeight="1">
      <c r="B76" s="82"/>
      <c r="C76" s="3" t="s">
        <v>169</v>
      </c>
      <c r="D76" s="36"/>
      <c r="E76" s="131"/>
      <c r="F76" s="131"/>
      <c r="G76" s="131"/>
      <c r="H76" s="131"/>
    </row>
    <row r="77" spans="2:8" s="9" customFormat="1" ht="50.25" customHeight="1">
      <c r="B77" s="82"/>
      <c r="C77" s="3" t="s">
        <v>119</v>
      </c>
      <c r="D77" s="36"/>
      <c r="E77" s="132"/>
      <c r="F77" s="132"/>
      <c r="G77" s="131"/>
      <c r="H77" s="131"/>
    </row>
    <row r="78" spans="2:8" s="9" customFormat="1" ht="32.25" customHeight="1">
      <c r="B78" s="82"/>
      <c r="C78" s="3" t="s">
        <v>115</v>
      </c>
      <c r="D78" s="96"/>
      <c r="E78" s="97"/>
      <c r="F78" s="98"/>
      <c r="G78" s="131"/>
      <c r="H78" s="131"/>
    </row>
    <row r="79" spans="2:8" s="9" customFormat="1" ht="32.25" customHeight="1">
      <c r="B79" s="83"/>
      <c r="C79" s="3" t="s">
        <v>77</v>
      </c>
      <c r="D79" s="93"/>
      <c r="E79" s="94"/>
      <c r="F79" s="95"/>
      <c r="G79" s="131"/>
      <c r="H79" s="131"/>
    </row>
    <row r="80" spans="2:8" s="9" customFormat="1" ht="32.25" customHeight="1">
      <c r="B80" s="81" t="s">
        <v>26</v>
      </c>
      <c r="C80" s="128" t="s">
        <v>136</v>
      </c>
      <c r="D80" s="40" t="s">
        <v>92</v>
      </c>
      <c r="E80" s="40" t="s">
        <v>91</v>
      </c>
      <c r="F80" s="40" t="s">
        <v>90</v>
      </c>
      <c r="G80" s="131"/>
      <c r="H80" s="131"/>
    </row>
    <row r="81" spans="2:8" s="9" customFormat="1" ht="32.25" customHeight="1">
      <c r="B81" s="82"/>
      <c r="C81" s="129"/>
      <c r="D81" s="36"/>
      <c r="E81" s="36"/>
      <c r="F81" s="36"/>
      <c r="G81" s="131"/>
      <c r="H81" s="131"/>
    </row>
    <row r="82" spans="2:8" s="9" customFormat="1" ht="30.75" customHeight="1">
      <c r="B82" s="82"/>
      <c r="C82" s="3" t="s">
        <v>115</v>
      </c>
      <c r="D82" s="96"/>
      <c r="E82" s="97"/>
      <c r="F82" s="98"/>
      <c r="G82" s="131"/>
      <c r="H82" s="131"/>
    </row>
    <row r="83" spans="2:8" s="9" customFormat="1" ht="30.75" customHeight="1">
      <c r="B83" s="83"/>
      <c r="C83" s="3" t="s">
        <v>77</v>
      </c>
      <c r="D83" s="93"/>
      <c r="E83" s="94"/>
      <c r="F83" s="95"/>
      <c r="G83" s="131"/>
      <c r="H83" s="131"/>
    </row>
    <row r="84" spans="2:8" s="9" customFormat="1" ht="218.25" customHeight="1">
      <c r="B84" s="81" t="s">
        <v>60</v>
      </c>
      <c r="C84" s="11" t="s">
        <v>137</v>
      </c>
      <c r="D84" s="26" t="str">
        <f>IF(ISBLANK(D86)," ",D85/D86)</f>
        <v> </v>
      </c>
      <c r="E84" s="152"/>
      <c r="F84" s="153"/>
      <c r="G84" s="131"/>
      <c r="H84" s="131"/>
    </row>
    <row r="85" spans="2:8" s="9" customFormat="1" ht="223.5" customHeight="1">
      <c r="B85" s="82"/>
      <c r="C85" s="3" t="s">
        <v>138</v>
      </c>
      <c r="D85" s="36"/>
      <c r="E85" s="154"/>
      <c r="F85" s="155"/>
      <c r="G85" s="131"/>
      <c r="H85" s="131"/>
    </row>
    <row r="86" spans="2:8" s="9" customFormat="1" ht="42" customHeight="1">
      <c r="B86" s="82"/>
      <c r="C86" s="10" t="s">
        <v>109</v>
      </c>
      <c r="D86" s="36"/>
      <c r="E86" s="156"/>
      <c r="F86" s="157"/>
      <c r="G86" s="131"/>
      <c r="H86" s="131"/>
    </row>
    <row r="87" spans="2:8" s="9" customFormat="1" ht="49.5" customHeight="1">
      <c r="B87" s="82"/>
      <c r="C87" s="3" t="s">
        <v>115</v>
      </c>
      <c r="D87" s="96"/>
      <c r="E87" s="97"/>
      <c r="F87" s="98"/>
      <c r="G87" s="131"/>
      <c r="H87" s="131"/>
    </row>
    <row r="88" spans="2:8" s="9" customFormat="1" ht="49.5" customHeight="1">
      <c r="B88" s="83"/>
      <c r="C88" s="3" t="s">
        <v>77</v>
      </c>
      <c r="D88" s="93"/>
      <c r="E88" s="94"/>
      <c r="F88" s="95"/>
      <c r="G88" s="131"/>
      <c r="H88" s="131"/>
    </row>
    <row r="89" spans="2:8" s="9" customFormat="1" ht="216" customHeight="1">
      <c r="B89" s="81" t="s">
        <v>61</v>
      </c>
      <c r="C89" s="11" t="s">
        <v>139</v>
      </c>
      <c r="D89" s="36"/>
      <c r="E89" s="119"/>
      <c r="F89" s="120"/>
      <c r="G89" s="131"/>
      <c r="H89" s="131"/>
    </row>
    <row r="90" spans="2:8" s="9" customFormat="1" ht="36.75" customHeight="1">
      <c r="B90" s="82"/>
      <c r="C90" s="3" t="s">
        <v>115</v>
      </c>
      <c r="D90" s="96"/>
      <c r="E90" s="97"/>
      <c r="F90" s="98"/>
      <c r="G90" s="131"/>
      <c r="H90" s="131"/>
    </row>
    <row r="91" spans="2:8" s="9" customFormat="1" ht="36.75" customHeight="1">
      <c r="B91" s="83"/>
      <c r="C91" s="3" t="s">
        <v>77</v>
      </c>
      <c r="D91" s="93"/>
      <c r="E91" s="94"/>
      <c r="F91" s="95"/>
      <c r="G91" s="131"/>
      <c r="H91" s="131"/>
    </row>
    <row r="92" spans="2:8" s="9" customFormat="1" ht="83.25" customHeight="1">
      <c r="B92" s="81" t="s">
        <v>80</v>
      </c>
      <c r="C92" s="3" t="s">
        <v>103</v>
      </c>
      <c r="D92" s="26" t="str">
        <f>IF(ISBLANK(D94)," ",D93/D94)</f>
        <v> </v>
      </c>
      <c r="E92" s="113"/>
      <c r="F92" s="114"/>
      <c r="G92" s="131"/>
      <c r="H92" s="131"/>
    </row>
    <row r="93" spans="2:8" s="9" customFormat="1" ht="82.5" customHeight="1">
      <c r="B93" s="82"/>
      <c r="C93" s="3" t="s">
        <v>140</v>
      </c>
      <c r="D93" s="36"/>
      <c r="E93" s="115"/>
      <c r="F93" s="116"/>
      <c r="G93" s="131"/>
      <c r="H93" s="131"/>
    </row>
    <row r="94" spans="2:8" s="9" customFormat="1" ht="52.5" customHeight="1">
      <c r="B94" s="82"/>
      <c r="C94" s="10" t="s">
        <v>128</v>
      </c>
      <c r="D94" s="37"/>
      <c r="E94" s="117"/>
      <c r="F94" s="118"/>
      <c r="G94" s="131"/>
      <c r="H94" s="131"/>
    </row>
    <row r="95" spans="2:8" s="9" customFormat="1" ht="37.5" customHeight="1">
      <c r="B95" s="82"/>
      <c r="C95" s="3" t="s">
        <v>115</v>
      </c>
      <c r="D95" s="96"/>
      <c r="E95" s="97"/>
      <c r="F95" s="98"/>
      <c r="G95" s="131"/>
      <c r="H95" s="131"/>
    </row>
    <row r="96" spans="2:8" s="9" customFormat="1" ht="37.5" customHeight="1">
      <c r="B96" s="83"/>
      <c r="C96" s="3" t="s">
        <v>77</v>
      </c>
      <c r="D96" s="93"/>
      <c r="E96" s="94"/>
      <c r="F96" s="95"/>
      <c r="G96" s="132"/>
      <c r="H96" s="132"/>
    </row>
    <row r="97" spans="2:8" s="9" customFormat="1" ht="23.25" customHeight="1">
      <c r="B97" s="110" t="s">
        <v>81</v>
      </c>
      <c r="C97" s="110"/>
      <c r="D97" s="110"/>
      <c r="E97" s="110"/>
      <c r="F97" s="110"/>
      <c r="G97" s="110"/>
      <c r="H97" s="121"/>
    </row>
    <row r="98" spans="2:8" s="30" customFormat="1" ht="96.75" customHeight="1">
      <c r="B98" s="197" t="s">
        <v>27</v>
      </c>
      <c r="C98" s="3" t="s">
        <v>248</v>
      </c>
      <c r="D98" s="26" t="str">
        <f>IF(ISBLANK(D100)," ",D99/D100)</f>
        <v> </v>
      </c>
      <c r="E98" s="113"/>
      <c r="F98" s="114"/>
      <c r="G98" s="84"/>
      <c r="H98" s="85"/>
    </row>
    <row r="99" spans="2:8" s="30" customFormat="1" ht="80.25" customHeight="1">
      <c r="B99" s="198"/>
      <c r="C99" s="10" t="s">
        <v>141</v>
      </c>
      <c r="D99" s="36"/>
      <c r="E99" s="115"/>
      <c r="F99" s="116"/>
      <c r="G99" s="86"/>
      <c r="H99" s="87"/>
    </row>
    <row r="100" spans="2:8" s="30" customFormat="1" ht="38.25" customHeight="1">
      <c r="B100" s="198"/>
      <c r="C100" s="10" t="s">
        <v>120</v>
      </c>
      <c r="D100" s="36"/>
      <c r="E100" s="117"/>
      <c r="F100" s="118"/>
      <c r="G100" s="86"/>
      <c r="H100" s="87"/>
    </row>
    <row r="101" spans="2:8" s="30" customFormat="1" ht="38.25" customHeight="1">
      <c r="B101" s="198"/>
      <c r="C101" s="3" t="s">
        <v>115</v>
      </c>
      <c r="D101" s="96"/>
      <c r="E101" s="97"/>
      <c r="F101" s="98"/>
      <c r="G101" s="86"/>
      <c r="H101" s="87"/>
    </row>
    <row r="102" spans="2:8" s="30" customFormat="1" ht="47.25" customHeight="1">
      <c r="B102" s="163"/>
      <c r="C102" s="3" t="s">
        <v>77</v>
      </c>
      <c r="D102" s="93"/>
      <c r="E102" s="94"/>
      <c r="F102" s="95"/>
      <c r="G102" s="86"/>
      <c r="H102" s="87"/>
    </row>
    <row r="103" spans="2:8" s="9" customFormat="1" ht="64.5" customHeight="1">
      <c r="B103" s="81" t="s">
        <v>16</v>
      </c>
      <c r="C103" s="3" t="s">
        <v>249</v>
      </c>
      <c r="D103" s="26" t="str">
        <f>IF(ISBLANK(D105)," ",D104/D105)</f>
        <v> </v>
      </c>
      <c r="E103" s="113"/>
      <c r="F103" s="114"/>
      <c r="G103" s="86"/>
      <c r="H103" s="87"/>
    </row>
    <row r="104" spans="2:8" s="9" customFormat="1" ht="57" customHeight="1">
      <c r="B104" s="82"/>
      <c r="C104" s="3" t="s">
        <v>142</v>
      </c>
      <c r="D104" s="36"/>
      <c r="E104" s="115"/>
      <c r="F104" s="116"/>
      <c r="G104" s="86"/>
      <c r="H104" s="87"/>
    </row>
    <row r="105" spans="2:8" s="9" customFormat="1" ht="30" customHeight="1">
      <c r="B105" s="82"/>
      <c r="C105" s="3" t="s">
        <v>143</v>
      </c>
      <c r="D105" s="36"/>
      <c r="E105" s="117"/>
      <c r="F105" s="118"/>
      <c r="G105" s="86"/>
      <c r="H105" s="87"/>
    </row>
    <row r="106" spans="2:8" s="9" customFormat="1" ht="33" customHeight="1">
      <c r="B106" s="82"/>
      <c r="C106" s="3" t="s">
        <v>115</v>
      </c>
      <c r="D106" s="96"/>
      <c r="E106" s="97"/>
      <c r="F106" s="98"/>
      <c r="G106" s="86"/>
      <c r="H106" s="87"/>
    </row>
    <row r="107" spans="2:8" s="9" customFormat="1" ht="33" customHeight="1">
      <c r="B107" s="83"/>
      <c r="C107" s="3" t="s">
        <v>77</v>
      </c>
      <c r="D107" s="93"/>
      <c r="E107" s="94"/>
      <c r="F107" s="95"/>
      <c r="G107" s="86"/>
      <c r="H107" s="87"/>
    </row>
    <row r="108" spans="2:8" s="9" customFormat="1" ht="64.5" customHeight="1">
      <c r="B108" s="81" t="s">
        <v>17</v>
      </c>
      <c r="C108" s="3" t="s">
        <v>104</v>
      </c>
      <c r="D108" s="26" t="str">
        <f>IF(ISBLANK(D110)," ",D109/D110)</f>
        <v> </v>
      </c>
      <c r="E108" s="113"/>
      <c r="F108" s="114"/>
      <c r="G108" s="86"/>
      <c r="H108" s="87"/>
    </row>
    <row r="109" spans="2:8" s="9" customFormat="1" ht="52.5" customHeight="1">
      <c r="B109" s="82"/>
      <c r="C109" s="3" t="s">
        <v>144</v>
      </c>
      <c r="D109" s="36"/>
      <c r="E109" s="115"/>
      <c r="F109" s="116"/>
      <c r="G109" s="86"/>
      <c r="H109" s="87"/>
    </row>
    <row r="110" spans="2:8" s="9" customFormat="1" ht="38.25" customHeight="1">
      <c r="B110" s="82"/>
      <c r="C110" s="3" t="s">
        <v>145</v>
      </c>
      <c r="D110" s="36"/>
      <c r="E110" s="117"/>
      <c r="F110" s="118"/>
      <c r="G110" s="86"/>
      <c r="H110" s="87"/>
    </row>
    <row r="111" spans="2:8" s="9" customFormat="1" ht="28.5" customHeight="1">
      <c r="B111" s="82"/>
      <c r="C111" s="3" t="s">
        <v>115</v>
      </c>
      <c r="D111" s="96"/>
      <c r="E111" s="97"/>
      <c r="F111" s="98"/>
      <c r="G111" s="86"/>
      <c r="H111" s="87"/>
    </row>
    <row r="112" spans="2:8" s="9" customFormat="1" ht="28.5" customHeight="1">
      <c r="B112" s="83"/>
      <c r="C112" s="3" t="s">
        <v>77</v>
      </c>
      <c r="D112" s="93"/>
      <c r="E112" s="94"/>
      <c r="F112" s="95"/>
      <c r="G112" s="86"/>
      <c r="H112" s="87"/>
    </row>
    <row r="113" spans="2:8" s="9" customFormat="1" ht="54.75" customHeight="1">
      <c r="B113" s="81" t="s">
        <v>18</v>
      </c>
      <c r="C113" s="3" t="s">
        <v>105</v>
      </c>
      <c r="D113" s="26" t="str">
        <f>IF(ISBLANK(D115)," ",D114/D115)</f>
        <v> </v>
      </c>
      <c r="E113" s="113"/>
      <c r="F113" s="114"/>
      <c r="G113" s="86"/>
      <c r="H113" s="87"/>
    </row>
    <row r="114" spans="2:8" s="9" customFormat="1" ht="57" customHeight="1">
      <c r="B114" s="82"/>
      <c r="C114" s="3" t="s">
        <v>146</v>
      </c>
      <c r="D114" s="36"/>
      <c r="E114" s="115"/>
      <c r="F114" s="116"/>
      <c r="G114" s="86"/>
      <c r="H114" s="87"/>
    </row>
    <row r="115" spans="2:12" s="9" customFormat="1" ht="37.5" customHeight="1">
      <c r="B115" s="82"/>
      <c r="C115" s="3" t="s">
        <v>147</v>
      </c>
      <c r="D115" s="36"/>
      <c r="E115" s="117"/>
      <c r="F115" s="118"/>
      <c r="G115" s="86"/>
      <c r="H115" s="87"/>
      <c r="I115" s="29"/>
      <c r="J115" s="29"/>
      <c r="K115" s="29"/>
      <c r="L115" s="29"/>
    </row>
    <row r="116" spans="1:12" s="9" customFormat="1" ht="39.75" customHeight="1">
      <c r="A116" s="9" t="s">
        <v>83</v>
      </c>
      <c r="B116" s="82"/>
      <c r="C116" s="3" t="s">
        <v>115</v>
      </c>
      <c r="D116" s="96"/>
      <c r="E116" s="97"/>
      <c r="F116" s="98"/>
      <c r="G116" s="86"/>
      <c r="H116" s="87"/>
      <c r="I116" s="20"/>
      <c r="J116" s="20"/>
      <c r="K116" s="20"/>
      <c r="L116" s="29"/>
    </row>
    <row r="117" spans="2:12" s="9" customFormat="1" ht="39.75" customHeight="1">
      <c r="B117" s="83"/>
      <c r="C117" s="3" t="s">
        <v>77</v>
      </c>
      <c r="D117" s="93"/>
      <c r="E117" s="94"/>
      <c r="F117" s="95"/>
      <c r="G117" s="86"/>
      <c r="H117" s="87"/>
      <c r="I117" s="20"/>
      <c r="J117" s="20"/>
      <c r="K117" s="20"/>
      <c r="L117" s="29"/>
    </row>
    <row r="118" spans="2:12" s="9" customFormat="1" ht="98.25" customHeight="1">
      <c r="B118" s="81" t="s">
        <v>72</v>
      </c>
      <c r="C118" s="3" t="s">
        <v>250</v>
      </c>
      <c r="D118" s="26" t="str">
        <f>IF(ISBLANK(D120)," ",D119/D120)</f>
        <v> </v>
      </c>
      <c r="E118" s="113"/>
      <c r="F118" s="114"/>
      <c r="G118" s="86"/>
      <c r="H118" s="87"/>
      <c r="I118" s="21"/>
      <c r="J118" s="21"/>
      <c r="K118" s="21"/>
      <c r="L118" s="29"/>
    </row>
    <row r="119" spans="2:12" s="9" customFormat="1" ht="98.25" customHeight="1">
      <c r="B119" s="82"/>
      <c r="C119" s="10" t="s">
        <v>148</v>
      </c>
      <c r="D119" s="36"/>
      <c r="E119" s="115"/>
      <c r="F119" s="116"/>
      <c r="G119" s="86"/>
      <c r="H119" s="87"/>
      <c r="I119" s="22"/>
      <c r="J119" s="22"/>
      <c r="K119" s="22"/>
      <c r="L119" s="29"/>
    </row>
    <row r="120" spans="2:12" s="9" customFormat="1" ht="33" customHeight="1">
      <c r="B120" s="82"/>
      <c r="C120" s="10" t="s">
        <v>2</v>
      </c>
      <c r="D120" s="36"/>
      <c r="E120" s="117"/>
      <c r="F120" s="118"/>
      <c r="G120" s="86"/>
      <c r="H120" s="87"/>
      <c r="I120" s="22"/>
      <c r="J120" s="22"/>
      <c r="K120" s="22"/>
      <c r="L120" s="29"/>
    </row>
    <row r="121" spans="2:12" s="9" customFormat="1" ht="38.25" customHeight="1">
      <c r="B121" s="82"/>
      <c r="C121" s="3" t="s">
        <v>115</v>
      </c>
      <c r="D121" s="96"/>
      <c r="E121" s="97"/>
      <c r="F121" s="98"/>
      <c r="G121" s="86"/>
      <c r="H121" s="87"/>
      <c r="I121" s="29"/>
      <c r="J121" s="29"/>
      <c r="K121" s="29"/>
      <c r="L121" s="29"/>
    </row>
    <row r="122" spans="2:12" s="9" customFormat="1" ht="36" customHeight="1">
      <c r="B122" s="83"/>
      <c r="C122" s="3" t="s">
        <v>77</v>
      </c>
      <c r="D122" s="93"/>
      <c r="E122" s="94"/>
      <c r="F122" s="95"/>
      <c r="G122" s="86"/>
      <c r="H122" s="87"/>
      <c r="I122" s="29"/>
      <c r="J122" s="29"/>
      <c r="K122" s="29"/>
      <c r="L122" s="29"/>
    </row>
    <row r="123" spans="2:8" s="9" customFormat="1" ht="95.25" customHeight="1">
      <c r="B123" s="81" t="s">
        <v>73</v>
      </c>
      <c r="C123" s="3" t="s">
        <v>251</v>
      </c>
      <c r="D123" s="26" t="str">
        <f>IF(ISBLANK(D125)," ",D124/D125)</f>
        <v> </v>
      </c>
      <c r="E123" s="113"/>
      <c r="F123" s="114"/>
      <c r="G123" s="86"/>
      <c r="H123" s="87"/>
    </row>
    <row r="124" spans="2:8" s="9" customFormat="1" ht="97.5" customHeight="1">
      <c r="B124" s="82"/>
      <c r="C124" s="3" t="s">
        <v>149</v>
      </c>
      <c r="D124" s="36"/>
      <c r="E124" s="115"/>
      <c r="F124" s="116"/>
      <c r="G124" s="86"/>
      <c r="H124" s="87"/>
    </row>
    <row r="125" spans="2:8" s="9" customFormat="1" ht="25.5" customHeight="1">
      <c r="B125" s="82"/>
      <c r="C125" s="6" t="s">
        <v>3</v>
      </c>
      <c r="D125" s="36"/>
      <c r="E125" s="117"/>
      <c r="F125" s="118"/>
      <c r="G125" s="86"/>
      <c r="H125" s="87"/>
    </row>
    <row r="126" spans="2:8" s="9" customFormat="1" ht="31.5" customHeight="1">
      <c r="B126" s="82"/>
      <c r="C126" s="3" t="s">
        <v>115</v>
      </c>
      <c r="D126" s="96"/>
      <c r="E126" s="97"/>
      <c r="F126" s="98"/>
      <c r="G126" s="86"/>
      <c r="H126" s="87"/>
    </row>
    <row r="127" spans="2:8" s="9" customFormat="1" ht="31.5" customHeight="1">
      <c r="B127" s="83"/>
      <c r="C127" s="3" t="s">
        <v>77</v>
      </c>
      <c r="D127" s="93"/>
      <c r="E127" s="94"/>
      <c r="F127" s="95"/>
      <c r="G127" s="86"/>
      <c r="H127" s="87"/>
    </row>
    <row r="128" spans="2:8" s="9" customFormat="1" ht="51.75" customHeight="1">
      <c r="B128" s="81" t="s">
        <v>74</v>
      </c>
      <c r="C128" s="128" t="s">
        <v>252</v>
      </c>
      <c r="D128" s="39" t="s">
        <v>4</v>
      </c>
      <c r="E128" s="41" t="s">
        <v>5</v>
      </c>
      <c r="F128" s="41" t="s">
        <v>6</v>
      </c>
      <c r="G128" s="86"/>
      <c r="H128" s="87"/>
    </row>
    <row r="129" spans="2:8" s="9" customFormat="1" ht="35.25" customHeight="1">
      <c r="B129" s="82"/>
      <c r="C129" s="129"/>
      <c r="D129" s="36"/>
      <c r="E129" s="36"/>
      <c r="F129" s="36"/>
      <c r="G129" s="86"/>
      <c r="H129" s="87"/>
    </row>
    <row r="130" spans="2:8" s="9" customFormat="1" ht="32.25" customHeight="1">
      <c r="B130" s="82"/>
      <c r="C130" s="3" t="s">
        <v>115</v>
      </c>
      <c r="D130" s="96"/>
      <c r="E130" s="97"/>
      <c r="F130" s="98"/>
      <c r="G130" s="86"/>
      <c r="H130" s="87"/>
    </row>
    <row r="131" spans="2:8" s="9" customFormat="1" ht="32.25" customHeight="1">
      <c r="B131" s="83"/>
      <c r="C131" s="3" t="s">
        <v>77</v>
      </c>
      <c r="D131" s="93"/>
      <c r="E131" s="94"/>
      <c r="F131" s="95"/>
      <c r="G131" s="86"/>
      <c r="H131" s="87"/>
    </row>
    <row r="132" spans="2:8" s="9" customFormat="1" ht="67.5" customHeight="1">
      <c r="B132" s="81" t="s">
        <v>121</v>
      </c>
      <c r="C132" s="3" t="s">
        <v>122</v>
      </c>
      <c r="D132" s="26" t="str">
        <f>IF(ISBLANK(D134)," ",D133/D134)</f>
        <v> </v>
      </c>
      <c r="E132" s="104"/>
      <c r="F132" s="105"/>
      <c r="G132" s="86"/>
      <c r="H132" s="87"/>
    </row>
    <row r="133" spans="2:8" s="9" customFormat="1" ht="64.5" customHeight="1">
      <c r="B133" s="82"/>
      <c r="C133" s="3" t="s">
        <v>150</v>
      </c>
      <c r="D133" s="36"/>
      <c r="E133" s="106"/>
      <c r="F133" s="107"/>
      <c r="G133" s="86"/>
      <c r="H133" s="87"/>
    </row>
    <row r="134" spans="2:8" s="9" customFormat="1" ht="48" customHeight="1">
      <c r="B134" s="82"/>
      <c r="C134" s="3" t="s">
        <v>151</v>
      </c>
      <c r="D134" s="36"/>
      <c r="E134" s="108"/>
      <c r="F134" s="109"/>
      <c r="G134" s="86"/>
      <c r="H134" s="87"/>
    </row>
    <row r="135" spans="2:8" s="9" customFormat="1" ht="27" customHeight="1">
      <c r="B135" s="82"/>
      <c r="C135" s="3" t="s">
        <v>115</v>
      </c>
      <c r="D135" s="96"/>
      <c r="E135" s="97"/>
      <c r="F135" s="98"/>
      <c r="G135" s="86"/>
      <c r="H135" s="87"/>
    </row>
    <row r="136" spans="2:8" s="9" customFormat="1" ht="27" customHeight="1">
      <c r="B136" s="83"/>
      <c r="C136" s="3" t="s">
        <v>77</v>
      </c>
      <c r="D136" s="93"/>
      <c r="E136" s="94"/>
      <c r="F136" s="95"/>
      <c r="G136" s="86"/>
      <c r="H136" s="87"/>
    </row>
    <row r="137" spans="2:8" s="9" customFormat="1" ht="82.5" customHeight="1">
      <c r="B137" s="81" t="s">
        <v>123</v>
      </c>
      <c r="C137" s="3" t="s">
        <v>255</v>
      </c>
      <c r="D137" s="26" t="str">
        <f>IF(ISBLANK(D139)," ",D138/D139)</f>
        <v> </v>
      </c>
      <c r="E137" s="99"/>
      <c r="F137" s="100"/>
      <c r="G137" s="86"/>
      <c r="H137" s="87"/>
    </row>
    <row r="138" spans="2:8" s="9" customFormat="1" ht="50.25" customHeight="1">
      <c r="B138" s="82"/>
      <c r="C138" s="3" t="s">
        <v>261</v>
      </c>
      <c r="D138" s="36"/>
      <c r="E138" s="101"/>
      <c r="F138" s="102"/>
      <c r="G138" s="86"/>
      <c r="H138" s="87"/>
    </row>
    <row r="139" spans="2:8" s="9" customFormat="1" ht="53.25" customHeight="1">
      <c r="B139" s="82"/>
      <c r="C139" s="3" t="s">
        <v>262</v>
      </c>
      <c r="D139" s="36"/>
      <c r="E139" s="103"/>
      <c r="F139" s="80"/>
      <c r="G139" s="86"/>
      <c r="H139" s="87"/>
    </row>
    <row r="140" spans="2:8" s="9" customFormat="1" ht="27" customHeight="1">
      <c r="B140" s="82"/>
      <c r="C140" s="3" t="s">
        <v>115</v>
      </c>
      <c r="D140" s="96"/>
      <c r="E140" s="97"/>
      <c r="F140" s="98"/>
      <c r="G140" s="86"/>
      <c r="H140" s="87"/>
    </row>
    <row r="141" spans="2:8" s="9" customFormat="1" ht="27" customHeight="1">
      <c r="B141" s="83"/>
      <c r="C141" s="3" t="s">
        <v>77</v>
      </c>
      <c r="D141" s="93"/>
      <c r="E141" s="94"/>
      <c r="F141" s="95"/>
      <c r="G141" s="86"/>
      <c r="H141" s="87"/>
    </row>
    <row r="142" spans="2:8" s="9" customFormat="1" ht="80.25" customHeight="1">
      <c r="B142" s="81" t="s">
        <v>124</v>
      </c>
      <c r="C142" s="3" t="s">
        <v>253</v>
      </c>
      <c r="D142" s="26" t="str">
        <f>IF(ISBLANK(D144)," ",D143/D144)</f>
        <v> </v>
      </c>
      <c r="E142" s="99"/>
      <c r="F142" s="100"/>
      <c r="G142" s="86"/>
      <c r="H142" s="87"/>
    </row>
    <row r="143" spans="2:8" s="9" customFormat="1" ht="57.75" customHeight="1">
      <c r="B143" s="82"/>
      <c r="C143" s="3" t="s">
        <v>254</v>
      </c>
      <c r="D143" s="36"/>
      <c r="E143" s="101"/>
      <c r="F143" s="102"/>
      <c r="G143" s="86"/>
      <c r="H143" s="87"/>
    </row>
    <row r="144" spans="2:8" s="9" customFormat="1" ht="27" customHeight="1">
      <c r="B144" s="82"/>
      <c r="C144" s="3" t="s">
        <v>125</v>
      </c>
      <c r="D144" s="36"/>
      <c r="E144" s="103"/>
      <c r="F144" s="80"/>
      <c r="G144" s="86"/>
      <c r="H144" s="87"/>
    </row>
    <row r="145" spans="2:8" s="9" customFormat="1" ht="27" customHeight="1">
      <c r="B145" s="82"/>
      <c r="C145" s="3" t="s">
        <v>115</v>
      </c>
      <c r="D145" s="96"/>
      <c r="E145" s="97"/>
      <c r="F145" s="98"/>
      <c r="G145" s="86"/>
      <c r="H145" s="87"/>
    </row>
    <row r="146" spans="2:8" s="9" customFormat="1" ht="27" customHeight="1">
      <c r="B146" s="83"/>
      <c r="C146" s="3" t="s">
        <v>77</v>
      </c>
      <c r="D146" s="93"/>
      <c r="E146" s="94"/>
      <c r="F146" s="95"/>
      <c r="G146" s="88"/>
      <c r="H146" s="89"/>
    </row>
    <row r="147" spans="2:8" s="9" customFormat="1" ht="20.25" customHeight="1">
      <c r="B147" s="110" t="s">
        <v>82</v>
      </c>
      <c r="C147" s="110"/>
      <c r="D147" s="110"/>
      <c r="E147" s="110"/>
      <c r="F147" s="110"/>
      <c r="G147" s="110"/>
      <c r="H147" s="121"/>
    </row>
    <row r="148" spans="2:8" s="9" customFormat="1" ht="63.75" customHeight="1">
      <c r="B148" s="81" t="s">
        <v>28</v>
      </c>
      <c r="C148" s="10" t="s">
        <v>152</v>
      </c>
      <c r="D148" s="26" t="str">
        <f>IF(ISBLANK(D150)," ",D149/D150)</f>
        <v> </v>
      </c>
      <c r="E148" s="90"/>
      <c r="F148" s="90"/>
      <c r="G148" s="90"/>
      <c r="H148" s="90"/>
    </row>
    <row r="149" spans="2:8" s="9" customFormat="1" ht="63.75" customHeight="1">
      <c r="B149" s="82"/>
      <c r="C149" s="10" t="s">
        <v>153</v>
      </c>
      <c r="D149" s="36"/>
      <c r="E149" s="91"/>
      <c r="F149" s="91"/>
      <c r="G149" s="91"/>
      <c r="H149" s="91"/>
    </row>
    <row r="150" spans="2:8" s="9" customFormat="1" ht="37.5" customHeight="1">
      <c r="B150" s="82"/>
      <c r="C150" s="10" t="s">
        <v>154</v>
      </c>
      <c r="D150" s="36"/>
      <c r="E150" s="92"/>
      <c r="F150" s="92"/>
      <c r="G150" s="91"/>
      <c r="H150" s="91"/>
    </row>
    <row r="151" spans="2:8" s="9" customFormat="1" ht="30" customHeight="1">
      <c r="B151" s="82"/>
      <c r="C151" s="3" t="s">
        <v>115</v>
      </c>
      <c r="D151" s="96"/>
      <c r="E151" s="97"/>
      <c r="F151" s="98"/>
      <c r="G151" s="91"/>
      <c r="H151" s="91"/>
    </row>
    <row r="152" spans="2:8" s="9" customFormat="1" ht="30.75" customHeight="1">
      <c r="B152" s="83"/>
      <c r="C152" s="3" t="s">
        <v>77</v>
      </c>
      <c r="D152" s="93"/>
      <c r="E152" s="94"/>
      <c r="F152" s="95"/>
      <c r="G152" s="91"/>
      <c r="H152" s="91"/>
    </row>
    <row r="153" spans="2:8" s="9" customFormat="1" ht="82.5" customHeight="1">
      <c r="B153" s="81" t="s">
        <v>29</v>
      </c>
      <c r="C153" s="11" t="s">
        <v>256</v>
      </c>
      <c r="D153" s="19"/>
      <c r="E153" s="209"/>
      <c r="F153" s="210"/>
      <c r="G153" s="91"/>
      <c r="H153" s="91"/>
    </row>
    <row r="154" spans="2:8" s="9" customFormat="1" ht="30.75" customHeight="1">
      <c r="B154" s="82"/>
      <c r="C154" s="3" t="s">
        <v>115</v>
      </c>
      <c r="D154" s="96"/>
      <c r="E154" s="97"/>
      <c r="F154" s="98"/>
      <c r="G154" s="91"/>
      <c r="H154" s="91"/>
    </row>
    <row r="155" spans="2:8" s="9" customFormat="1" ht="30.75" customHeight="1">
      <c r="B155" s="83"/>
      <c r="C155" s="3" t="s">
        <v>77</v>
      </c>
      <c r="D155" s="93"/>
      <c r="E155" s="94"/>
      <c r="F155" s="95"/>
      <c r="G155" s="92"/>
      <c r="H155" s="92"/>
    </row>
    <row r="156" spans="2:8" s="9" customFormat="1" ht="23.25" customHeight="1">
      <c r="B156" s="139" t="s">
        <v>7</v>
      </c>
      <c r="C156" s="140"/>
      <c r="D156" s="140"/>
      <c r="E156" s="140"/>
      <c r="F156" s="140"/>
      <c r="G156" s="140"/>
      <c r="H156" s="141"/>
    </row>
    <row r="157" spans="2:8" s="9" customFormat="1" ht="36.75" customHeight="1">
      <c r="B157" s="81" t="s">
        <v>75</v>
      </c>
      <c r="C157" s="38" t="s">
        <v>155</v>
      </c>
      <c r="D157" s="26" t="str">
        <f>IF(ISBLANK(D159)," ",D158/D159)</f>
        <v> </v>
      </c>
      <c r="E157" s="113"/>
      <c r="F157" s="114"/>
      <c r="G157" s="133"/>
      <c r="H157" s="134"/>
    </row>
    <row r="158" spans="2:8" s="9" customFormat="1" ht="53.25" customHeight="1">
      <c r="B158" s="82"/>
      <c r="C158" s="6" t="s">
        <v>156</v>
      </c>
      <c r="D158" s="36"/>
      <c r="E158" s="115"/>
      <c r="F158" s="116"/>
      <c r="G158" s="135"/>
      <c r="H158" s="136"/>
    </row>
    <row r="159" spans="2:8" s="9" customFormat="1" ht="36" customHeight="1">
      <c r="B159" s="82"/>
      <c r="C159" s="6" t="s">
        <v>157</v>
      </c>
      <c r="D159" s="36"/>
      <c r="E159" s="117"/>
      <c r="F159" s="118"/>
      <c r="G159" s="135"/>
      <c r="H159" s="136"/>
    </row>
    <row r="160" spans="2:8" s="9" customFormat="1" ht="28.5" customHeight="1">
      <c r="B160" s="82"/>
      <c r="C160" s="3" t="s">
        <v>115</v>
      </c>
      <c r="D160" s="96"/>
      <c r="E160" s="97"/>
      <c r="F160" s="98"/>
      <c r="G160" s="135"/>
      <c r="H160" s="136"/>
    </row>
    <row r="161" spans="2:8" s="9" customFormat="1" ht="28.5" customHeight="1">
      <c r="B161" s="83"/>
      <c r="C161" s="3" t="s">
        <v>77</v>
      </c>
      <c r="D161" s="93"/>
      <c r="E161" s="94"/>
      <c r="F161" s="95"/>
      <c r="G161" s="135"/>
      <c r="H161" s="136"/>
    </row>
    <row r="162" spans="2:8" s="9" customFormat="1" ht="28.5" customHeight="1">
      <c r="B162" s="81" t="s">
        <v>8</v>
      </c>
      <c r="C162" s="128" t="s">
        <v>106</v>
      </c>
      <c r="D162" s="44" t="s">
        <v>9</v>
      </c>
      <c r="E162" s="44" t="s">
        <v>10</v>
      </c>
      <c r="F162" s="44" t="s">
        <v>11</v>
      </c>
      <c r="G162" s="135"/>
      <c r="H162" s="136"/>
    </row>
    <row r="163" spans="2:8" s="9" customFormat="1" ht="42" customHeight="1">
      <c r="B163" s="82"/>
      <c r="C163" s="129"/>
      <c r="D163" s="19"/>
      <c r="E163" s="19"/>
      <c r="F163" s="19"/>
      <c r="G163" s="135"/>
      <c r="H163" s="136"/>
    </row>
    <row r="164" spans="2:8" s="9" customFormat="1" ht="42" customHeight="1">
      <c r="B164" s="82"/>
      <c r="C164" s="3" t="s">
        <v>115</v>
      </c>
      <c r="D164" s="96"/>
      <c r="E164" s="97"/>
      <c r="F164" s="98"/>
      <c r="G164" s="135"/>
      <c r="H164" s="136"/>
    </row>
    <row r="165" spans="2:8" s="9" customFormat="1" ht="42" customHeight="1">
      <c r="B165" s="83"/>
      <c r="C165" s="3" t="s">
        <v>77</v>
      </c>
      <c r="D165" s="93"/>
      <c r="E165" s="94"/>
      <c r="F165" s="95"/>
      <c r="G165" s="135"/>
      <c r="H165" s="136"/>
    </row>
    <row r="166" spans="2:8" s="9" customFormat="1" ht="38.25" customHeight="1">
      <c r="B166" s="81" t="s">
        <v>12</v>
      </c>
      <c r="C166" s="3" t="s">
        <v>89</v>
      </c>
      <c r="D166" s="26" t="str">
        <f>IF(ISBLANK(D168)," ",D167/D168)</f>
        <v> </v>
      </c>
      <c r="E166" s="142"/>
      <c r="F166" s="143"/>
      <c r="G166" s="135"/>
      <c r="H166" s="136"/>
    </row>
    <row r="167" spans="2:8" s="9" customFormat="1" ht="53.25" customHeight="1">
      <c r="B167" s="82"/>
      <c r="C167" s="3" t="s">
        <v>158</v>
      </c>
      <c r="D167" s="36"/>
      <c r="E167" s="144"/>
      <c r="F167" s="145"/>
      <c r="G167" s="135"/>
      <c r="H167" s="136"/>
    </row>
    <row r="168" spans="2:8" s="9" customFormat="1" ht="53.25" customHeight="1">
      <c r="B168" s="82"/>
      <c r="C168" s="3" t="s">
        <v>159</v>
      </c>
      <c r="D168" s="36"/>
      <c r="E168" s="146"/>
      <c r="F168" s="147"/>
      <c r="G168" s="135"/>
      <c r="H168" s="136"/>
    </row>
    <row r="169" spans="2:8" s="9" customFormat="1" ht="40.5" customHeight="1">
      <c r="B169" s="82"/>
      <c r="C169" s="3" t="s">
        <v>115</v>
      </c>
      <c r="D169" s="96"/>
      <c r="E169" s="97"/>
      <c r="F169" s="98"/>
      <c r="G169" s="137"/>
      <c r="H169" s="138"/>
    </row>
    <row r="170" spans="2:8" s="9" customFormat="1" ht="40.5" customHeight="1">
      <c r="B170" s="83"/>
      <c r="C170" s="3" t="s">
        <v>77</v>
      </c>
      <c r="D170" s="93"/>
      <c r="E170" s="94"/>
      <c r="F170" s="95"/>
      <c r="G170" s="52"/>
      <c r="H170" s="53"/>
    </row>
    <row r="171" spans="2:8" s="9" customFormat="1" ht="96" customHeight="1">
      <c r="B171" s="81" t="s">
        <v>170</v>
      </c>
      <c r="C171" s="3" t="s">
        <v>160</v>
      </c>
      <c r="D171" s="26" t="str">
        <f>IF(ISBLANK(D173)," ",D172/D173)</f>
        <v> </v>
      </c>
      <c r="E171" s="74"/>
      <c r="F171" s="75"/>
      <c r="G171" s="52"/>
      <c r="H171" s="53"/>
    </row>
    <row r="172" spans="2:8" s="9" customFormat="1" ht="84" customHeight="1">
      <c r="B172" s="82"/>
      <c r="C172" s="3" t="s">
        <v>161</v>
      </c>
      <c r="D172" s="36"/>
      <c r="E172" s="76"/>
      <c r="F172" s="77"/>
      <c r="G172" s="52"/>
      <c r="H172" s="53"/>
    </row>
    <row r="173" spans="2:8" s="9" customFormat="1" ht="54" customHeight="1">
      <c r="B173" s="82"/>
      <c r="C173" s="3" t="s">
        <v>162</v>
      </c>
      <c r="D173" s="36"/>
      <c r="E173" s="78"/>
      <c r="F173" s="79"/>
      <c r="G173" s="52"/>
      <c r="H173" s="53"/>
    </row>
    <row r="174" spans="2:8" s="9" customFormat="1" ht="40.5" customHeight="1">
      <c r="B174" s="82"/>
      <c r="C174" s="3" t="s">
        <v>115</v>
      </c>
      <c r="D174" s="96"/>
      <c r="E174" s="97"/>
      <c r="F174" s="98"/>
      <c r="G174" s="52"/>
      <c r="H174" s="53"/>
    </row>
    <row r="175" spans="2:8" s="9" customFormat="1" ht="40.5" customHeight="1">
      <c r="B175" s="83"/>
      <c r="C175" s="3" t="s">
        <v>77</v>
      </c>
      <c r="D175" s="93"/>
      <c r="E175" s="94"/>
      <c r="F175" s="95"/>
      <c r="G175" s="52"/>
      <c r="H175" s="53"/>
    </row>
    <row r="176" spans="2:8" s="9" customFormat="1" ht="17.25" customHeight="1">
      <c r="B176" s="110" t="s">
        <v>13</v>
      </c>
      <c r="C176" s="110"/>
      <c r="D176" s="110"/>
      <c r="E176" s="110"/>
      <c r="F176" s="110"/>
      <c r="G176" s="110"/>
      <c r="H176" s="121"/>
    </row>
    <row r="177" spans="2:8" s="9" customFormat="1" ht="51.75" customHeight="1">
      <c r="B177" s="81" t="s">
        <v>30</v>
      </c>
      <c r="C177" s="10" t="s">
        <v>107</v>
      </c>
      <c r="D177" s="26" t="str">
        <f>IF(ISBLANK(D179)," ",D178/D179)</f>
        <v> </v>
      </c>
      <c r="E177" s="113"/>
      <c r="F177" s="114"/>
      <c r="G177" s="172"/>
      <c r="H177" s="172"/>
    </row>
    <row r="178" spans="2:8" s="9" customFormat="1" ht="48.75" customHeight="1">
      <c r="B178" s="82"/>
      <c r="C178" s="3" t="s">
        <v>163</v>
      </c>
      <c r="D178" s="36"/>
      <c r="E178" s="115"/>
      <c r="F178" s="116"/>
      <c r="G178" s="172"/>
      <c r="H178" s="172"/>
    </row>
    <row r="179" spans="2:8" s="9" customFormat="1" ht="33" customHeight="1">
      <c r="B179" s="82"/>
      <c r="C179" s="3" t="s">
        <v>164</v>
      </c>
      <c r="D179" s="37"/>
      <c r="E179" s="117"/>
      <c r="F179" s="118"/>
      <c r="G179" s="172"/>
      <c r="H179" s="172"/>
    </row>
    <row r="180" spans="2:8" s="9" customFormat="1" ht="33" customHeight="1">
      <c r="B180" s="82"/>
      <c r="C180" s="3" t="s">
        <v>115</v>
      </c>
      <c r="D180" s="96"/>
      <c r="E180" s="97"/>
      <c r="F180" s="98"/>
      <c r="G180" s="172"/>
      <c r="H180" s="172"/>
    </row>
    <row r="181" spans="2:8" s="9" customFormat="1" ht="33" customHeight="1">
      <c r="B181" s="83"/>
      <c r="C181" s="3" t="s">
        <v>77</v>
      </c>
      <c r="D181" s="93"/>
      <c r="E181" s="94"/>
      <c r="F181" s="95"/>
      <c r="G181" s="172"/>
      <c r="H181" s="172"/>
    </row>
    <row r="182" spans="2:8" s="9" customFormat="1" ht="51.75" customHeight="1">
      <c r="B182" s="81" t="s">
        <v>31</v>
      </c>
      <c r="C182" s="11" t="s">
        <v>271</v>
      </c>
      <c r="D182" s="26" t="str">
        <f>IF(ISBLANK(D184)," ",D183/D184)</f>
        <v> </v>
      </c>
      <c r="E182" s="148"/>
      <c r="F182" s="114"/>
      <c r="G182" s="172"/>
      <c r="H182" s="172"/>
    </row>
    <row r="183" spans="2:8" s="9" customFormat="1" ht="49.5" customHeight="1">
      <c r="B183" s="82"/>
      <c r="C183" s="3" t="s">
        <v>165</v>
      </c>
      <c r="D183" s="36"/>
      <c r="E183" s="149"/>
      <c r="F183" s="116"/>
      <c r="G183" s="172"/>
      <c r="H183" s="172"/>
    </row>
    <row r="184" spans="2:8" s="9" customFormat="1" ht="49.5" customHeight="1">
      <c r="B184" s="82"/>
      <c r="C184" s="3" t="s">
        <v>125</v>
      </c>
      <c r="D184" s="37"/>
      <c r="E184" s="150"/>
      <c r="F184" s="118"/>
      <c r="G184" s="172"/>
      <c r="H184" s="172"/>
    </row>
    <row r="185" spans="2:8" s="9" customFormat="1" ht="30.75" customHeight="1">
      <c r="B185" s="82"/>
      <c r="C185" s="3" t="s">
        <v>115</v>
      </c>
      <c r="D185" s="96"/>
      <c r="E185" s="97"/>
      <c r="F185" s="98"/>
      <c r="G185" s="172"/>
      <c r="H185" s="172"/>
    </row>
    <row r="186" spans="2:8" s="9" customFormat="1" ht="30.75" customHeight="1">
      <c r="B186" s="83"/>
      <c r="C186" s="3" t="s">
        <v>77</v>
      </c>
      <c r="D186" s="93"/>
      <c r="E186" s="94"/>
      <c r="F186" s="95"/>
      <c r="G186" s="172"/>
      <c r="H186" s="172"/>
    </row>
    <row r="187" spans="2:8" s="9" customFormat="1" ht="80.25" customHeight="1">
      <c r="B187" s="81" t="s">
        <v>32</v>
      </c>
      <c r="C187" s="3" t="s">
        <v>257</v>
      </c>
      <c r="D187" s="26" t="str">
        <f>IF(ISBLANK(D189)," ",D188/D189)</f>
        <v> </v>
      </c>
      <c r="E187" s="113"/>
      <c r="F187" s="114"/>
      <c r="G187" s="172"/>
      <c r="H187" s="172"/>
    </row>
    <row r="188" spans="2:8" s="9" customFormat="1" ht="57.75" customHeight="1">
      <c r="B188" s="82"/>
      <c r="C188" s="10" t="s">
        <v>14</v>
      </c>
      <c r="D188" s="36"/>
      <c r="E188" s="115"/>
      <c r="F188" s="116"/>
      <c r="G188" s="172"/>
      <c r="H188" s="172"/>
    </row>
    <row r="189" spans="2:8" s="9" customFormat="1" ht="38.25" customHeight="1">
      <c r="B189" s="82"/>
      <c r="C189" s="10" t="s">
        <v>258</v>
      </c>
      <c r="D189" s="37"/>
      <c r="E189" s="117"/>
      <c r="F189" s="118"/>
      <c r="G189" s="172"/>
      <c r="H189" s="172"/>
    </row>
    <row r="190" spans="2:8" s="9" customFormat="1" ht="37.5" customHeight="1">
      <c r="B190" s="82"/>
      <c r="C190" s="3" t="s">
        <v>115</v>
      </c>
      <c r="D190" s="96"/>
      <c r="E190" s="97"/>
      <c r="F190" s="98"/>
      <c r="G190" s="172"/>
      <c r="H190" s="172"/>
    </row>
    <row r="191" spans="2:8" s="9" customFormat="1" ht="37.5" customHeight="1">
      <c r="B191" s="83"/>
      <c r="C191" s="3" t="s">
        <v>77</v>
      </c>
      <c r="D191" s="93"/>
      <c r="E191" s="94"/>
      <c r="F191" s="95"/>
      <c r="G191" s="172"/>
      <c r="H191" s="172"/>
    </row>
    <row r="192" spans="2:8" s="9" customFormat="1" ht="20.25" customHeight="1">
      <c r="B192" s="81" t="s">
        <v>33</v>
      </c>
      <c r="C192" s="173" t="s">
        <v>108</v>
      </c>
      <c r="D192" s="16" t="s">
        <v>76</v>
      </c>
      <c r="E192" s="16" t="s">
        <v>112</v>
      </c>
      <c r="F192" s="16" t="s">
        <v>171</v>
      </c>
      <c r="G192" s="172"/>
      <c r="H192" s="172"/>
    </row>
    <row r="193" spans="2:8" s="9" customFormat="1" ht="27" customHeight="1">
      <c r="B193" s="82"/>
      <c r="C193" s="173"/>
      <c r="D193" s="26" t="str">
        <f>IF(ISBLANK(D194)," ",D194/$D$189)</f>
        <v> </v>
      </c>
      <c r="E193" s="26" t="str">
        <f>IF(ISBLANK(E194)," ",E194/$D$189)</f>
        <v> </v>
      </c>
      <c r="F193" s="26" t="str">
        <f>IF(ISBLANK(F194)," ",F194/$D$189)</f>
        <v> </v>
      </c>
      <c r="G193" s="172"/>
      <c r="H193" s="172"/>
    </row>
    <row r="194" spans="2:8" s="9" customFormat="1" ht="37.5" customHeight="1">
      <c r="B194" s="82"/>
      <c r="C194" s="6" t="s">
        <v>15</v>
      </c>
      <c r="D194" s="36"/>
      <c r="E194" s="36"/>
      <c r="F194" s="36"/>
      <c r="G194" s="172"/>
      <c r="H194" s="172"/>
    </row>
    <row r="195" spans="2:8" s="9" customFormat="1" ht="28.5" customHeight="1">
      <c r="B195" s="82"/>
      <c r="C195" s="3" t="s">
        <v>115</v>
      </c>
      <c r="D195" s="96"/>
      <c r="E195" s="97"/>
      <c r="F195" s="98"/>
      <c r="G195" s="172"/>
      <c r="H195" s="172"/>
    </row>
    <row r="196" spans="2:8" s="9" customFormat="1" ht="28.5" customHeight="1">
      <c r="B196" s="83"/>
      <c r="C196" s="3" t="s">
        <v>77</v>
      </c>
      <c r="D196" s="93"/>
      <c r="E196" s="94"/>
      <c r="F196" s="95"/>
      <c r="G196" s="18"/>
      <c r="H196" s="18"/>
    </row>
    <row r="197" spans="2:8" s="9" customFormat="1" ht="28.5" customHeight="1">
      <c r="B197" s="207" t="s">
        <v>111</v>
      </c>
      <c r="C197" s="128" t="s">
        <v>166</v>
      </c>
      <c r="D197" s="16" t="s">
        <v>76</v>
      </c>
      <c r="E197" s="16" t="s">
        <v>112</v>
      </c>
      <c r="F197" s="16" t="s">
        <v>171</v>
      </c>
      <c r="G197" s="18"/>
      <c r="H197" s="18"/>
    </row>
    <row r="198" spans="2:8" s="9" customFormat="1" ht="28.5" customHeight="1">
      <c r="B198" s="208"/>
      <c r="C198" s="129"/>
      <c r="D198" s="26" t="str">
        <f>IF(ISBLANK(D199)," ",D199/$D$86)</f>
        <v> </v>
      </c>
      <c r="E198" s="26" t="str">
        <f>IF(ISBLANK(E199)," ",E199/$D$86)</f>
        <v> </v>
      </c>
      <c r="F198" s="26" t="str">
        <f>IF(ISBLANK(F199)," ",F199/$D$86)</f>
        <v> </v>
      </c>
      <c r="G198" s="18"/>
      <c r="H198" s="18"/>
    </row>
    <row r="199" spans="2:8" s="9" customFormat="1" ht="38.25" customHeight="1">
      <c r="B199" s="208"/>
      <c r="C199" s="3" t="s">
        <v>167</v>
      </c>
      <c r="D199" s="36"/>
      <c r="E199" s="36"/>
      <c r="F199" s="36"/>
      <c r="G199" s="18"/>
      <c r="H199" s="18"/>
    </row>
    <row r="200" spans="2:8" s="9" customFormat="1" ht="27" customHeight="1">
      <c r="B200" s="208"/>
      <c r="C200" s="3" t="s">
        <v>115</v>
      </c>
      <c r="D200" s="96"/>
      <c r="E200" s="97"/>
      <c r="F200" s="98"/>
      <c r="G200" s="18"/>
      <c r="H200" s="18"/>
    </row>
    <row r="201" spans="2:8" s="9" customFormat="1" ht="26.25" customHeight="1">
      <c r="B201" s="208"/>
      <c r="C201" s="11" t="s">
        <v>77</v>
      </c>
      <c r="D201" s="204"/>
      <c r="E201" s="205"/>
      <c r="F201" s="206"/>
      <c r="G201" s="18"/>
      <c r="H201" s="18"/>
    </row>
    <row r="202" spans="2:8" s="9" customFormat="1" ht="26.25" customHeight="1">
      <c r="B202" s="201" t="s">
        <v>236</v>
      </c>
      <c r="C202" s="3" t="s">
        <v>237</v>
      </c>
      <c r="D202" s="70"/>
      <c r="E202" s="202"/>
      <c r="F202" s="203"/>
      <c r="G202" s="18"/>
      <c r="H202" s="18"/>
    </row>
    <row r="203" spans="2:8" s="9" customFormat="1" ht="26.25" customHeight="1">
      <c r="B203" s="201"/>
      <c r="C203" s="3" t="s">
        <v>115</v>
      </c>
      <c r="D203" s="199"/>
      <c r="E203" s="199"/>
      <c r="F203" s="199"/>
      <c r="G203" s="18"/>
      <c r="H203" s="18"/>
    </row>
    <row r="204" spans="2:8" s="9" customFormat="1" ht="26.25" customHeight="1">
      <c r="B204" s="201"/>
      <c r="C204" s="3" t="s">
        <v>77</v>
      </c>
      <c r="D204" s="200"/>
      <c r="E204" s="200"/>
      <c r="F204" s="200"/>
      <c r="G204" s="18"/>
      <c r="H204" s="18"/>
    </row>
    <row r="205" spans="2:8" s="9" customFormat="1" ht="26.25" customHeight="1">
      <c r="B205" s="201" t="s">
        <v>238</v>
      </c>
      <c r="C205" s="3" t="s">
        <v>259</v>
      </c>
      <c r="D205" s="70"/>
      <c r="E205" s="202"/>
      <c r="F205" s="203"/>
      <c r="G205" s="18"/>
      <c r="H205" s="18"/>
    </row>
    <row r="206" spans="2:8" s="9" customFormat="1" ht="26.25" customHeight="1">
      <c r="B206" s="201"/>
      <c r="C206" s="3" t="s">
        <v>115</v>
      </c>
      <c r="D206" s="199"/>
      <c r="E206" s="199"/>
      <c r="F206" s="199"/>
      <c r="G206" s="18"/>
      <c r="H206" s="18"/>
    </row>
    <row r="207" spans="2:8" s="9" customFormat="1" ht="26.25" customHeight="1">
      <c r="B207" s="201"/>
      <c r="C207" s="3" t="s">
        <v>77</v>
      </c>
      <c r="D207" s="200"/>
      <c r="E207" s="200"/>
      <c r="F207" s="200"/>
      <c r="G207" s="18"/>
      <c r="H207" s="18"/>
    </row>
    <row r="208" spans="2:8" s="9" customFormat="1" ht="26.25" customHeight="1">
      <c r="B208" s="201" t="s">
        <v>239</v>
      </c>
      <c r="C208" s="3" t="s">
        <v>260</v>
      </c>
      <c r="D208" s="70"/>
      <c r="E208" s="202"/>
      <c r="F208" s="203"/>
      <c r="G208" s="18"/>
      <c r="H208" s="18"/>
    </row>
    <row r="209" spans="2:8" s="9" customFormat="1" ht="26.25" customHeight="1">
      <c r="B209" s="201"/>
      <c r="C209" s="3" t="s">
        <v>115</v>
      </c>
      <c r="D209" s="199"/>
      <c r="E209" s="199"/>
      <c r="F209" s="199"/>
      <c r="G209" s="18"/>
      <c r="H209" s="18"/>
    </row>
    <row r="210" spans="2:8" s="9" customFormat="1" ht="26.25" customHeight="1">
      <c r="B210" s="201"/>
      <c r="C210" s="3" t="s">
        <v>77</v>
      </c>
      <c r="D210" s="200"/>
      <c r="E210" s="200"/>
      <c r="F210" s="200"/>
      <c r="G210" s="18"/>
      <c r="H210" s="18"/>
    </row>
    <row r="211" spans="2:8" s="9" customFormat="1" ht="0.75" customHeight="1">
      <c r="B211" s="23"/>
      <c r="C211" s="9">
        <f>IF(COUNTBLANK(D4:D14)+COUNTBLANK(D62:D73)+COUNTBLANK(D16:D21)+COUNTBLANK(D24:D33)+COUNTBLANK(D35:F35)+COUNTBLANK(D37:F37)+COUNTBLANK(D38:D39)+COUNTBLANK(D40:D44)+COUNTBLANK(D46:D60)+COUNTBLANK(D76:D79)+COUNTBLANK(D81:F81)+COUNTBLANK(D82:D96)+COUNTBLANK(D98:D127)+COUNTBLANK(D129:F129)+COUNTBLANK(D130:D146)+COUNTBLANK(D148:D155)+COUNTBLANK(D157:D161)+COUNTBLANK(D163:F163)+COUNTBLANK(D164:D170)+COUNTBLANK(D177:D191)+COUNTBLANK(D194:F194)+COUNTBLANK(D195:D196)+COUNTBLANK(D199:F199)+COUNTBLANK(D200:D210)+COUNTBLANK(D171:D175)=0,1,0)</f>
        <v>0</v>
      </c>
      <c r="D211" s="9">
        <f>IF(COUNTBLANK(D4:D14)+COUNTBLANK(D16:D21)+COUNTBLANK(D25:D33)+COUNTBLANK(D35:F35)+COUNTBLANK(D37:F37)+COUNTBLANK(D38:D44)+COUNTBLANK(D47:D60)+COUNTBLANK(D62:D69)+COUNTBLANK(D71:F71)+COUNTBLANK(D72:D73)+COUNTBLANK(D76:D79)+COUNTBLANK(D81:F81)+COUNTBLANK(D82:D96)+COUNTBLANK(D99:D127)+COUNTBLANK(D129:F129)+COUNTBLANK(D130:D146)+COUNTBLANK(D149:D155)+COUNTBLANK(D158:D161)+COUNTBLANK(D163:F163)+COUNTBLANK(D164:D175)+COUNTBLANK(D178:D191)+COUNTBLANK(D194:F194)+COUNTBLANK(D195:D196)+COUNTBLANK(D199:F199)+COUNTBLANK(D200:D210)=0,1,0)</f>
        <v>0</v>
      </c>
      <c r="E211" s="31"/>
      <c r="F211" s="31"/>
      <c r="H211" s="32"/>
    </row>
    <row r="212" spans="2:8" s="9" customFormat="1" ht="18" customHeight="1">
      <c r="B212" s="23"/>
      <c r="E212" s="31"/>
      <c r="F212" s="31"/>
      <c r="H212" s="32"/>
    </row>
    <row r="213" spans="1:8" s="9" customFormat="1" ht="17.25" customHeight="1">
      <c r="A213" s="33"/>
      <c r="B213" s="193" t="str">
        <f>IF(C211=1,"Заполнено","Не заполнено")</f>
        <v>Не заполнено</v>
      </c>
      <c r="C213" s="194"/>
      <c r="D213" s="194"/>
      <c r="E213" s="194"/>
      <c r="F213" s="194"/>
      <c r="G213" s="194"/>
      <c r="H213" s="194"/>
    </row>
    <row r="214" spans="1:8" s="9" customFormat="1" ht="15" customHeight="1">
      <c r="A214" s="33"/>
      <c r="B214" s="195"/>
      <c r="C214" s="196"/>
      <c r="D214" s="196"/>
      <c r="E214" s="196"/>
      <c r="F214" s="196"/>
      <c r="G214" s="196"/>
      <c r="H214" s="196"/>
    </row>
    <row r="215" spans="2:8" s="9" customFormat="1" ht="21.75" customHeight="1">
      <c r="B215" s="23"/>
      <c r="C215" s="7" t="s">
        <v>68</v>
      </c>
      <c r="D215" s="7"/>
      <c r="E215" s="31"/>
      <c r="F215" s="31"/>
      <c r="G215" s="31"/>
      <c r="H215" s="32"/>
    </row>
    <row r="216" spans="2:8" s="9" customFormat="1" ht="18.75" customHeight="1">
      <c r="B216" s="23"/>
      <c r="C216" s="171" t="str">
        <f>IF(ISBLANK(D8)=TRUE," ",D8)</f>
        <v> </v>
      </c>
      <c r="D216" s="171"/>
      <c r="E216" s="171"/>
      <c r="F216" s="171"/>
      <c r="G216" s="171"/>
      <c r="H216" s="171"/>
    </row>
    <row r="217" spans="2:8" s="9" customFormat="1" ht="16.5" customHeight="1">
      <c r="B217" s="23"/>
      <c r="C217" s="8"/>
      <c r="D217" s="8"/>
      <c r="E217" s="8"/>
      <c r="G217" s="34" t="s">
        <v>36</v>
      </c>
      <c r="H217" s="35" t="s">
        <v>21</v>
      </c>
    </row>
    <row r="218" s="9" customFormat="1" ht="15.75">
      <c r="B218" s="23"/>
    </row>
    <row r="219" spans="2:8" s="9" customFormat="1" ht="18.75">
      <c r="B219" s="23"/>
      <c r="C219" s="7"/>
      <c r="D219" s="8"/>
      <c r="E219" s="8"/>
      <c r="F219" s="8"/>
      <c r="G219" s="34"/>
      <c r="H219" s="32"/>
    </row>
  </sheetData>
  <sheetProtection password="EB1B" sheet="1" selectLockedCells="1"/>
  <mergeCells count="193">
    <mergeCell ref="D201:F201"/>
    <mergeCell ref="B197:B201"/>
    <mergeCell ref="E153:F153"/>
    <mergeCell ref="D196:F196"/>
    <mergeCell ref="D165:F165"/>
    <mergeCell ref="B153:B155"/>
    <mergeCell ref="B182:B186"/>
    <mergeCell ref="C197:C198"/>
    <mergeCell ref="D195:F195"/>
    <mergeCell ref="D191:F191"/>
    <mergeCell ref="D210:F210"/>
    <mergeCell ref="B208:B210"/>
    <mergeCell ref="E202:F202"/>
    <mergeCell ref="E205:F205"/>
    <mergeCell ref="E208:F208"/>
    <mergeCell ref="B205:B207"/>
    <mergeCell ref="D206:F206"/>
    <mergeCell ref="D207:F207"/>
    <mergeCell ref="D209:F209"/>
    <mergeCell ref="B202:B204"/>
    <mergeCell ref="B213:H214"/>
    <mergeCell ref="B98:B102"/>
    <mergeCell ref="E92:F94"/>
    <mergeCell ref="E98:F100"/>
    <mergeCell ref="B103:B107"/>
    <mergeCell ref="D185:F185"/>
    <mergeCell ref="D130:F130"/>
    <mergeCell ref="D203:F203"/>
    <mergeCell ref="D204:F204"/>
    <mergeCell ref="D200:F200"/>
    <mergeCell ref="B46:B50"/>
    <mergeCell ref="E46:F48"/>
    <mergeCell ref="B51:B55"/>
    <mergeCell ref="B56:B59"/>
    <mergeCell ref="D20:H20"/>
    <mergeCell ref="D59:F59"/>
    <mergeCell ref="D49:F49"/>
    <mergeCell ref="D54:F54"/>
    <mergeCell ref="D50:F50"/>
    <mergeCell ref="D28:F28"/>
    <mergeCell ref="D27:F27"/>
    <mergeCell ref="D39:F39"/>
    <mergeCell ref="E51:F53"/>
    <mergeCell ref="D55:F55"/>
    <mergeCell ref="B1:H1"/>
    <mergeCell ref="B2:H2"/>
    <mergeCell ref="D3:H3"/>
    <mergeCell ref="D4:H4"/>
    <mergeCell ref="C34:C37"/>
    <mergeCell ref="D38:F38"/>
    <mergeCell ref="D43:F43"/>
    <mergeCell ref="D73:F73"/>
    <mergeCell ref="D72:F72"/>
    <mergeCell ref="E40:F42"/>
    <mergeCell ref="D44:F44"/>
    <mergeCell ref="B45:H45"/>
    <mergeCell ref="B34:B39"/>
    <mergeCell ref="B40:B44"/>
    <mergeCell ref="E75:F77"/>
    <mergeCell ref="D111:F111"/>
    <mergeCell ref="D136:F136"/>
    <mergeCell ref="D95:F95"/>
    <mergeCell ref="D83:F83"/>
    <mergeCell ref="E89:F89"/>
    <mergeCell ref="D88:F88"/>
    <mergeCell ref="D90:F90"/>
    <mergeCell ref="C216:H216"/>
    <mergeCell ref="D102:F102"/>
    <mergeCell ref="B97:H97"/>
    <mergeCell ref="B166:B170"/>
    <mergeCell ref="D170:F170"/>
    <mergeCell ref="D135:F135"/>
    <mergeCell ref="C128:C129"/>
    <mergeCell ref="G177:H195"/>
    <mergeCell ref="B192:B196"/>
    <mergeCell ref="C192:C193"/>
    <mergeCell ref="B24:B28"/>
    <mergeCell ref="D32:F32"/>
    <mergeCell ref="D33:F33"/>
    <mergeCell ref="B15:B21"/>
    <mergeCell ref="E24:F26"/>
    <mergeCell ref="B23:H23"/>
    <mergeCell ref="D15:H15"/>
    <mergeCell ref="D16:H16"/>
    <mergeCell ref="B29:B33"/>
    <mergeCell ref="E29:F31"/>
    <mergeCell ref="D5:H5"/>
    <mergeCell ref="D6:H6"/>
    <mergeCell ref="D11:H11"/>
    <mergeCell ref="D12:H12"/>
    <mergeCell ref="D7:H7"/>
    <mergeCell ref="D8:H8"/>
    <mergeCell ref="D9:H9"/>
    <mergeCell ref="D10:H10"/>
    <mergeCell ref="D13:H13"/>
    <mergeCell ref="E84:F86"/>
    <mergeCell ref="C80:C81"/>
    <mergeCell ref="D131:F131"/>
    <mergeCell ref="D101:F101"/>
    <mergeCell ref="D17:H17"/>
    <mergeCell ref="D19:H19"/>
    <mergeCell ref="D21:H21"/>
    <mergeCell ref="D18:H18"/>
    <mergeCell ref="D14:H14"/>
    <mergeCell ref="D190:F190"/>
    <mergeCell ref="E187:F189"/>
    <mergeCell ref="B187:B191"/>
    <mergeCell ref="E182:F184"/>
    <mergeCell ref="B176:H176"/>
    <mergeCell ref="D181:F181"/>
    <mergeCell ref="D186:F186"/>
    <mergeCell ref="B177:B181"/>
    <mergeCell ref="D180:F180"/>
    <mergeCell ref="E177:F179"/>
    <mergeCell ref="G157:H169"/>
    <mergeCell ref="D169:F169"/>
    <mergeCell ref="D154:F154"/>
    <mergeCell ref="B156:H156"/>
    <mergeCell ref="C162:C163"/>
    <mergeCell ref="D164:F164"/>
    <mergeCell ref="D160:F160"/>
    <mergeCell ref="D155:F155"/>
    <mergeCell ref="E166:F168"/>
    <mergeCell ref="B157:B161"/>
    <mergeCell ref="D107:F107"/>
    <mergeCell ref="E103:F105"/>
    <mergeCell ref="E118:F120"/>
    <mergeCell ref="E123:F125"/>
    <mergeCell ref="D106:F106"/>
    <mergeCell ref="E108:F110"/>
    <mergeCell ref="E113:F115"/>
    <mergeCell ref="D116:F116"/>
    <mergeCell ref="B75:B79"/>
    <mergeCell ref="D161:F161"/>
    <mergeCell ref="E157:F159"/>
    <mergeCell ref="B162:B165"/>
    <mergeCell ref="D82:F82"/>
    <mergeCell ref="B92:B96"/>
    <mergeCell ref="D96:F96"/>
    <mergeCell ref="D140:F140"/>
    <mergeCell ref="B108:B112"/>
    <mergeCell ref="B113:B117"/>
    <mergeCell ref="B84:B88"/>
    <mergeCell ref="B89:B91"/>
    <mergeCell ref="D91:F91"/>
    <mergeCell ref="D87:F87"/>
    <mergeCell ref="B74:H74"/>
    <mergeCell ref="E65:F67"/>
    <mergeCell ref="D63:F63"/>
    <mergeCell ref="D78:F78"/>
    <mergeCell ref="B70:B73"/>
    <mergeCell ref="C70:C71"/>
    <mergeCell ref="D68:F68"/>
    <mergeCell ref="G75:H96"/>
    <mergeCell ref="B80:B83"/>
    <mergeCell ref="D79:F79"/>
    <mergeCell ref="B61:H61"/>
    <mergeCell ref="E56:F58"/>
    <mergeCell ref="B62:B64"/>
    <mergeCell ref="B65:B69"/>
    <mergeCell ref="E62:F62"/>
    <mergeCell ref="D60:F60"/>
    <mergeCell ref="D69:F69"/>
    <mergeCell ref="D64:F64"/>
    <mergeCell ref="B132:B136"/>
    <mergeCell ref="B123:B127"/>
    <mergeCell ref="B137:B141"/>
    <mergeCell ref="D121:F121"/>
    <mergeCell ref="D126:F126"/>
    <mergeCell ref="E132:F134"/>
    <mergeCell ref="B128:B131"/>
    <mergeCell ref="E137:F139"/>
    <mergeCell ref="B118:B122"/>
    <mergeCell ref="E148:F150"/>
    <mergeCell ref="B142:B146"/>
    <mergeCell ref="B171:B175"/>
    <mergeCell ref="E171:F173"/>
    <mergeCell ref="D174:F174"/>
    <mergeCell ref="D175:F175"/>
    <mergeCell ref="B148:B152"/>
    <mergeCell ref="D152:F152"/>
    <mergeCell ref="D151:F151"/>
    <mergeCell ref="B147:H147"/>
    <mergeCell ref="G98:H146"/>
    <mergeCell ref="G148:H155"/>
    <mergeCell ref="D141:F141"/>
    <mergeCell ref="D127:F127"/>
    <mergeCell ref="D145:F145"/>
    <mergeCell ref="D146:F146"/>
    <mergeCell ref="D112:F112"/>
    <mergeCell ref="D122:F122"/>
    <mergeCell ref="D117:F117"/>
    <mergeCell ref="E142:F144"/>
  </mergeCells>
  <conditionalFormatting sqref="D62 D66:D67">
    <cfRule type="expression" priority="1" dxfId="1" stopIfTrue="1">
      <formula>$D$24&gt;=0.8</formula>
    </cfRule>
    <cfRule type="expression" priority="2" dxfId="0" stopIfTrue="1">
      <formula>$D$24&lt;0.8</formula>
    </cfRule>
  </conditionalFormatting>
  <conditionalFormatting sqref="D52:D53">
    <cfRule type="expression" priority="3" dxfId="1" stopIfTrue="1">
      <formula>$D$24&gt;=0.6</formula>
    </cfRule>
    <cfRule type="expression" priority="4" dxfId="0" stopIfTrue="1">
      <formula>$D$24&lt;0.6</formula>
    </cfRule>
  </conditionalFormatting>
  <dataValidations count="11">
    <dataValidation type="whole" operator="greaterThanOrEqual" showInputMessage="1" showErrorMessage="1" prompt="Обшее количество учащихся основного общего и среднего общего образования" sqref="I120:K120">
      <formula1>I119</formula1>
    </dataValidation>
    <dataValidation type="list" showInputMessage="1" showErrorMessage="1" promptTitle="Выберите значение" prompt="Выберите из списка да или нет" error="Только да или нет!" sqref="D163:F163 D153 D202 D205 D208">
      <formula1>"да,нет"</formula1>
    </dataValidation>
    <dataValidation type="whole" operator="greaterThanOrEqual" allowBlank="1" showInputMessage="1" showErrorMessage="1" sqref="D149:D150 D143:D144 D158:D159 D167:D168 D172:D173 D104:D105 D66:D67 D41:D42 D25:D26 D52:D53 D47:D48 D57:D58 D76:D77 D85:D86 D133:D134 D109:D110 D114:D115 D119:D120 D124:D125 D99:D100 D138:D139 D30:D31">
      <formula1>0</formula1>
    </dataValidation>
    <dataValidation type="whole" operator="greaterThanOrEqual" showInputMessage="1" showErrorMessage="1" prompt="Обшее количество учащихся основного общего и среднего общего образования" sqref="I119:K119">
      <formula1>#REF!</formula1>
    </dataValidation>
    <dataValidation type="whole" operator="lessThanOrEqual" showInputMessage="1" showErrorMessage="1" sqref="I118:K118">
      <formula1>#REF!</formula1>
    </dataValidation>
    <dataValidation type="list" allowBlank="1" showInputMessage="1" showErrorMessage="1" sqref="D129:F129 D71:F71 D62 D81:F81 D89 D37:F37 G37:G38 D35:F35">
      <formula1>"да,нет"</formula1>
    </dataValidation>
    <dataValidation type="list" showInputMessage="1" showErrorMessage="1" sqref="D12:H12">
      <formula1>spisok2022</formula1>
    </dataValidation>
    <dataValidation type="list" showInputMessage="1" showErrorMessage="1" sqref="D11:H11">
      <formula1>katpos</formula1>
    </dataValidation>
    <dataValidation type="whole" showInputMessage="1" showErrorMessage="1" sqref="D4:H4">
      <formula1>999999999</formula1>
      <formula2>9999999999</formula2>
    </dataValidation>
    <dataValidation type="whole" allowBlank="1" showInputMessage="1" showErrorMessage="1" sqref="D3">
      <formula1>1</formula1>
      <formula2>99999</formula2>
    </dataValidation>
    <dataValidation operator="greaterThanOrEqual" allowBlank="1" showInputMessage="1" showErrorMessage="1" sqref="E65:F67"/>
  </dataValidations>
  <printOptions/>
  <pageMargins left="0.26" right="0.17" top="0.25" bottom="0.1968503937007874" header="0.26" footer="0.19"/>
  <pageSetup fitToHeight="0" fitToWidth="1" horizontalDpi="600" verticalDpi="600" orientation="landscape" paperSize="9" scale="55" r:id="rId1"/>
  <rowBreaks count="4" manualBreakCount="4">
    <brk id="21" max="7" man="1"/>
    <brk id="96" max="255" man="1"/>
    <brk id="155" max="255" man="1"/>
    <brk id="191" max="255" man="1"/>
  </rowBreaks>
  <ignoredErrors>
    <ignoredError sqref="D40 D51 D65 H37 C216 D24 D29:D30 D132:D134 D123 D118 D113 D108 D98 D84 D75 D56 D46 D137:D138 D182:D184 D142:D144 D148:D150 D157:D159 D103 D166:D168 D171" emptyCellReference="1"/>
    <ignoredError sqref="D92 D187:D189 D193:F193 D177" emptyCellReference="1" unlockedFormula="1"/>
    <ignoredError sqref="B14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E28"/>
  <sheetViews>
    <sheetView zoomScale="55" zoomScaleNormal="55" zoomScalePageLayoutView="0" workbookViewId="0" topLeftCell="A1">
      <selection activeCell="C6" sqref="C6"/>
    </sheetView>
  </sheetViews>
  <sheetFormatPr defaultColWidth="9.00390625" defaultRowHeight="67.5" customHeight="1"/>
  <cols>
    <col min="1" max="1" width="5.875" style="71" customWidth="1"/>
    <col min="2" max="2" width="43.00390625" style="71" customWidth="1"/>
    <col min="3" max="3" width="50.125" style="71" customWidth="1"/>
    <col min="4" max="4" width="52.25390625" style="71" customWidth="1"/>
    <col min="5" max="5" width="63.625" style="71" customWidth="1"/>
    <col min="6" max="6" width="48.375" style="71" customWidth="1"/>
    <col min="7" max="16384" width="9.125" style="71" customWidth="1"/>
  </cols>
  <sheetData>
    <row r="1" spans="2:5" ht="67.5" customHeight="1">
      <c r="B1" s="211" t="s">
        <v>272</v>
      </c>
      <c r="C1" s="211"/>
      <c r="D1" s="211"/>
      <c r="E1" s="211"/>
    </row>
    <row r="2" spans="2:5" ht="67.5" customHeight="1">
      <c r="B2" s="212" t="s">
        <v>295</v>
      </c>
      <c r="C2" s="212"/>
      <c r="D2" s="212"/>
      <c r="E2" s="212"/>
    </row>
    <row r="3" spans="2:5" ht="130.5" customHeight="1">
      <c r="B3" s="72" t="s">
        <v>299</v>
      </c>
      <c r="C3" s="73"/>
      <c r="D3" s="214"/>
      <c r="E3" s="215"/>
    </row>
    <row r="4" spans="2:5" ht="189.75" customHeight="1">
      <c r="B4" s="72" t="s">
        <v>300</v>
      </c>
      <c r="C4" s="73"/>
      <c r="D4" s="216"/>
      <c r="E4" s="217"/>
    </row>
    <row r="5" spans="2:5" ht="222.75" customHeight="1">
      <c r="B5" s="72" t="s">
        <v>301</v>
      </c>
      <c r="C5" s="73"/>
      <c r="D5" s="216"/>
      <c r="E5" s="217"/>
    </row>
    <row r="6" spans="2:5" ht="143.25" customHeight="1">
      <c r="B6" s="72" t="s">
        <v>302</v>
      </c>
      <c r="C6" s="73"/>
      <c r="D6" s="216"/>
      <c r="E6" s="217"/>
    </row>
    <row r="7" spans="2:5" ht="329.25" customHeight="1">
      <c r="B7" s="72" t="s">
        <v>0</v>
      </c>
      <c r="C7" s="73"/>
      <c r="D7" s="216"/>
      <c r="E7" s="217"/>
    </row>
    <row r="8" spans="2:5" ht="101.25" customHeight="1">
      <c r="B8" s="72" t="s">
        <v>1</v>
      </c>
      <c r="C8" s="73"/>
      <c r="D8" s="216"/>
      <c r="E8" s="217"/>
    </row>
    <row r="9" spans="2:5" ht="88.5" customHeight="1">
      <c r="B9" s="72" t="s">
        <v>273</v>
      </c>
      <c r="C9" s="73"/>
      <c r="D9" s="216"/>
      <c r="E9" s="217"/>
    </row>
    <row r="10" spans="2:5" ht="129.75" customHeight="1">
      <c r="B10" s="72" t="s">
        <v>274</v>
      </c>
      <c r="C10" s="73"/>
      <c r="D10" s="218"/>
      <c r="E10" s="219"/>
    </row>
    <row r="11" spans="2:5" ht="79.5" customHeight="1">
      <c r="B11" s="213" t="s">
        <v>297</v>
      </c>
      <c r="C11" s="72" t="s">
        <v>275</v>
      </c>
      <c r="D11" s="72" t="s">
        <v>276</v>
      </c>
      <c r="E11" s="72" t="s">
        <v>277</v>
      </c>
    </row>
    <row r="12" spans="2:5" ht="41.25" customHeight="1">
      <c r="B12" s="213"/>
      <c r="C12" s="73"/>
      <c r="D12" s="73"/>
      <c r="E12" s="73"/>
    </row>
    <row r="13" spans="2:5" ht="96" customHeight="1">
      <c r="B13" s="72" t="s">
        <v>278</v>
      </c>
      <c r="C13" s="73"/>
      <c r="D13" s="213"/>
      <c r="E13" s="213"/>
    </row>
    <row r="14" spans="2:5" ht="51" customHeight="1">
      <c r="B14" s="72" t="s">
        <v>279</v>
      </c>
      <c r="C14" s="73"/>
      <c r="D14" s="213"/>
      <c r="E14" s="213"/>
    </row>
    <row r="15" spans="2:5" ht="196.5" customHeight="1">
      <c r="B15" s="72" t="s">
        <v>280</v>
      </c>
      <c r="C15" s="73"/>
      <c r="D15" s="213"/>
      <c r="E15" s="213"/>
    </row>
    <row r="16" spans="2:5" ht="67.5" customHeight="1">
      <c r="B16" s="212" t="s">
        <v>296</v>
      </c>
      <c r="C16" s="220"/>
      <c r="D16" s="220"/>
      <c r="E16" s="220"/>
    </row>
    <row r="17" spans="2:5" ht="55.5" customHeight="1">
      <c r="B17" s="72" t="s">
        <v>281</v>
      </c>
      <c r="C17" s="73"/>
      <c r="D17" s="213"/>
      <c r="E17" s="213"/>
    </row>
    <row r="18" spans="2:5" ht="270" customHeight="1">
      <c r="B18" s="72" t="s">
        <v>282</v>
      </c>
      <c r="C18" s="73"/>
      <c r="D18" s="213"/>
      <c r="E18" s="213"/>
    </row>
    <row r="19" spans="2:5" ht="167.25" customHeight="1">
      <c r="B19" s="213" t="s">
        <v>298</v>
      </c>
      <c r="C19" s="72" t="s">
        <v>283</v>
      </c>
      <c r="D19" s="72" t="s">
        <v>284</v>
      </c>
      <c r="E19" s="72" t="s">
        <v>285</v>
      </c>
    </row>
    <row r="20" spans="2:5" ht="36" customHeight="1">
      <c r="B20" s="213"/>
      <c r="C20" s="73"/>
      <c r="D20" s="73"/>
      <c r="E20" s="73"/>
    </row>
    <row r="21" spans="2:5" ht="29.25" customHeight="1">
      <c r="B21" s="213"/>
      <c r="C21" s="213" t="s">
        <v>286</v>
      </c>
      <c r="D21" s="213"/>
      <c r="E21" s="213"/>
    </row>
    <row r="22" spans="2:5" ht="237" customHeight="1">
      <c r="B22" s="213"/>
      <c r="C22" s="72" t="s">
        <v>287</v>
      </c>
      <c r="D22" s="72" t="s">
        <v>288</v>
      </c>
      <c r="E22" s="72" t="s">
        <v>289</v>
      </c>
    </row>
    <row r="23" spans="2:5" ht="36" customHeight="1">
      <c r="B23" s="213"/>
      <c r="C23" s="73"/>
      <c r="D23" s="73"/>
      <c r="E23" s="73"/>
    </row>
    <row r="24" spans="2:5" ht="102" customHeight="1">
      <c r="B24" s="72" t="s">
        <v>290</v>
      </c>
      <c r="C24" s="73"/>
      <c r="D24" s="213"/>
      <c r="E24" s="213"/>
    </row>
    <row r="25" spans="2:5" ht="87.75" customHeight="1">
      <c r="B25" s="72" t="s">
        <v>291</v>
      </c>
      <c r="C25" s="73"/>
      <c r="D25" s="213"/>
      <c r="E25" s="213"/>
    </row>
    <row r="26" spans="2:5" ht="182.25" customHeight="1">
      <c r="B26" s="72" t="s">
        <v>292</v>
      </c>
      <c r="C26" s="73"/>
      <c r="D26" s="213"/>
      <c r="E26" s="213"/>
    </row>
    <row r="27" spans="2:5" ht="232.5" customHeight="1">
      <c r="B27" s="72" t="s">
        <v>293</v>
      </c>
      <c r="C27" s="73"/>
      <c r="D27" s="213"/>
      <c r="E27" s="213"/>
    </row>
    <row r="28" spans="2:5" ht="329.25" customHeight="1">
      <c r="B28" s="72" t="s">
        <v>294</v>
      </c>
      <c r="C28" s="73"/>
      <c r="D28" s="213"/>
      <c r="E28" s="213"/>
    </row>
  </sheetData>
  <sheetProtection password="EB1B" sheet="1" objects="1" scenarios="1" selectLockedCells="1"/>
  <mergeCells count="10">
    <mergeCell ref="D24:E28"/>
    <mergeCell ref="D13:E15"/>
    <mergeCell ref="B16:E16"/>
    <mergeCell ref="D17:E18"/>
    <mergeCell ref="B19:B23"/>
    <mergeCell ref="C21:E21"/>
    <mergeCell ref="B1:E1"/>
    <mergeCell ref="B2:E2"/>
    <mergeCell ref="B11:B12"/>
    <mergeCell ref="D3:E10"/>
  </mergeCells>
  <dataValidations count="1">
    <dataValidation type="list" allowBlank="1" showInputMessage="1" showErrorMessage="1" sqref="C3:C10 C12:E12 C13:C15 C17:C18 C20:E20 C23:E23 C24:C28">
      <formula1>"да,нет"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4.75390625" style="0" customWidth="1"/>
  </cols>
  <sheetData>
    <row r="1" ht="12.75">
      <c r="A1" t="s">
        <v>34</v>
      </c>
    </row>
    <row r="4" ht="15.75">
      <c r="A4" s="1" t="s">
        <v>39</v>
      </c>
    </row>
    <row r="6" ht="12.75">
      <c r="A6" s="2" t="s">
        <v>40</v>
      </c>
    </row>
    <row r="7" ht="12.75">
      <c r="A7" s="2" t="s">
        <v>41</v>
      </c>
    </row>
    <row r="8" ht="12.75">
      <c r="A8" t="s">
        <v>38</v>
      </c>
    </row>
    <row r="9" ht="12.75">
      <c r="A9" s="2" t="s">
        <v>42</v>
      </c>
    </row>
    <row r="10" ht="12.75">
      <c r="A10" s="2" t="s">
        <v>43</v>
      </c>
    </row>
    <row r="11" ht="12.75">
      <c r="A11" s="2" t="s">
        <v>44</v>
      </c>
    </row>
    <row r="12" ht="12.75">
      <c r="A12" s="2" t="s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3" sqref="A3:A61"/>
    </sheetView>
  </sheetViews>
  <sheetFormatPr defaultColWidth="9.00390625" defaultRowHeight="12.75"/>
  <cols>
    <col min="1" max="1" width="53.75390625" style="61" customWidth="1"/>
    <col min="2" max="3" width="9.125" style="61" customWidth="1"/>
    <col min="4" max="4" width="34.00390625" style="61" customWidth="1"/>
    <col min="5" max="5" width="16.625" style="61" customWidth="1"/>
    <col min="6" max="16384" width="9.125" style="61" customWidth="1"/>
  </cols>
  <sheetData>
    <row r="1" ht="12.75">
      <c r="B1" s="61" t="s">
        <v>34</v>
      </c>
    </row>
    <row r="2" spans="1:5" ht="15.75">
      <c r="A2" s="62" t="s">
        <v>35</v>
      </c>
      <c r="C2" s="63" t="s">
        <v>45</v>
      </c>
      <c r="E2" s="63" t="s">
        <v>48</v>
      </c>
    </row>
    <row r="3" spans="1:5" ht="17.25" customHeight="1">
      <c r="A3" s="29" t="s">
        <v>172</v>
      </c>
      <c r="C3" s="61" t="s">
        <v>47</v>
      </c>
      <c r="E3" s="61" t="s">
        <v>49</v>
      </c>
    </row>
    <row r="4" spans="1:5" ht="15.75">
      <c r="A4" s="29" t="s">
        <v>173</v>
      </c>
      <c r="B4" s="64"/>
      <c r="C4" s="61" t="s">
        <v>46</v>
      </c>
      <c r="E4" s="61" t="s">
        <v>50</v>
      </c>
    </row>
    <row r="5" spans="1:5" ht="15.75">
      <c r="A5" s="29" t="s">
        <v>174</v>
      </c>
      <c r="B5" s="64"/>
      <c r="E5" s="61" t="s">
        <v>51</v>
      </c>
    </row>
    <row r="6" spans="1:5" ht="15.75">
      <c r="A6" s="29" t="s">
        <v>175</v>
      </c>
      <c r="B6" s="64"/>
      <c r="E6" s="61" t="s">
        <v>52</v>
      </c>
    </row>
    <row r="7" spans="1:5" ht="15.75">
      <c r="A7" s="29" t="s">
        <v>176</v>
      </c>
      <c r="B7" s="64"/>
      <c r="E7" s="61" t="s">
        <v>53</v>
      </c>
    </row>
    <row r="8" spans="1:5" ht="15.75">
      <c r="A8" s="29" t="s">
        <v>177</v>
      </c>
      <c r="B8" s="64"/>
      <c r="E8" s="61" t="s">
        <v>54</v>
      </c>
    </row>
    <row r="9" spans="1:5" ht="15.75">
      <c r="A9" s="29" t="s">
        <v>178</v>
      </c>
      <c r="B9" s="64"/>
      <c r="E9" s="61" t="s">
        <v>55</v>
      </c>
    </row>
    <row r="10" spans="1:5" ht="15.75">
      <c r="A10" s="29" t="s">
        <v>179</v>
      </c>
      <c r="B10" s="64"/>
      <c r="E10" s="61" t="s">
        <v>56</v>
      </c>
    </row>
    <row r="11" spans="1:2" ht="15.75">
      <c r="A11" s="29" t="s">
        <v>180</v>
      </c>
      <c r="B11" s="64"/>
    </row>
    <row r="12" spans="1:2" ht="15.75">
      <c r="A12" s="29" t="s">
        <v>181</v>
      </c>
      <c r="B12" s="64"/>
    </row>
    <row r="13" spans="1:2" ht="15.75">
      <c r="A13" s="29" t="s">
        <v>182</v>
      </c>
      <c r="B13" s="64"/>
    </row>
    <row r="14" spans="1:2" ht="15.75">
      <c r="A14" s="29" t="s">
        <v>183</v>
      </c>
      <c r="B14" s="64"/>
    </row>
    <row r="15" spans="1:5" ht="15.75">
      <c r="A15" s="29" t="s">
        <v>184</v>
      </c>
      <c r="B15" s="64"/>
      <c r="C15" s="63"/>
      <c r="E15" s="63"/>
    </row>
    <row r="16" spans="1:5" ht="15.75">
      <c r="A16" s="29" t="s">
        <v>185</v>
      </c>
      <c r="B16" s="64"/>
      <c r="C16" s="65"/>
      <c r="E16" s="65"/>
    </row>
    <row r="17" spans="1:5" ht="15.75">
      <c r="A17" s="29" t="s">
        <v>186</v>
      </c>
      <c r="B17" s="64"/>
      <c r="C17" s="65"/>
      <c r="E17" s="65"/>
    </row>
    <row r="18" spans="1:5" ht="15.75">
      <c r="A18" s="29" t="s">
        <v>187</v>
      </c>
      <c r="B18" s="64"/>
      <c r="C18" s="65"/>
      <c r="E18" s="65"/>
    </row>
    <row r="19" spans="1:5" ht="15.75">
      <c r="A19" s="29" t="s">
        <v>188</v>
      </c>
      <c r="B19" s="64"/>
      <c r="C19" s="65"/>
      <c r="E19" s="65"/>
    </row>
    <row r="20" spans="1:5" ht="15.75">
      <c r="A20" s="29" t="s">
        <v>189</v>
      </c>
      <c r="B20" s="64"/>
      <c r="C20" s="65"/>
      <c r="E20" s="65"/>
    </row>
    <row r="21" spans="1:5" ht="15.75">
      <c r="A21" s="29" t="s">
        <v>190</v>
      </c>
      <c r="B21" s="64"/>
      <c r="C21" s="65"/>
      <c r="E21" s="65"/>
    </row>
    <row r="22" spans="1:5" ht="15.75">
      <c r="A22" s="29" t="s">
        <v>191</v>
      </c>
      <c r="B22" s="64"/>
      <c r="C22" s="65"/>
      <c r="E22" s="65"/>
    </row>
    <row r="23" spans="1:5" ht="15.75">
      <c r="A23" s="29" t="s">
        <v>192</v>
      </c>
      <c r="B23" s="64"/>
      <c r="C23" s="65"/>
      <c r="E23" s="65"/>
    </row>
    <row r="24" spans="1:5" ht="15.75">
      <c r="A24" s="29" t="s">
        <v>193</v>
      </c>
      <c r="B24" s="64"/>
      <c r="E24" s="65"/>
    </row>
    <row r="25" spans="1:5" ht="15.75">
      <c r="A25" s="29" t="s">
        <v>194</v>
      </c>
      <c r="B25" s="64"/>
      <c r="E25" s="65"/>
    </row>
    <row r="26" spans="1:5" ht="15.75">
      <c r="A26" s="29" t="s">
        <v>195</v>
      </c>
      <c r="B26" s="64"/>
      <c r="E26" s="65"/>
    </row>
    <row r="27" spans="1:5" ht="15.75">
      <c r="A27" s="29" t="s">
        <v>196</v>
      </c>
      <c r="B27" s="64"/>
      <c r="E27" s="65"/>
    </row>
    <row r="28" spans="1:5" ht="15.75">
      <c r="A28" s="29" t="s">
        <v>197</v>
      </c>
      <c r="B28" s="64"/>
      <c r="E28" s="65"/>
    </row>
    <row r="29" spans="1:5" ht="15.75">
      <c r="A29" s="29" t="s">
        <v>198</v>
      </c>
      <c r="B29" s="64"/>
      <c r="E29" s="65"/>
    </row>
    <row r="30" spans="1:5" ht="15.75">
      <c r="A30" s="29" t="s">
        <v>199</v>
      </c>
      <c r="B30" s="64"/>
      <c r="E30" s="65"/>
    </row>
    <row r="31" spans="1:5" ht="15.75">
      <c r="A31" s="29" t="s">
        <v>200</v>
      </c>
      <c r="B31" s="64"/>
      <c r="E31" s="65"/>
    </row>
    <row r="32" spans="1:5" ht="15.75">
      <c r="A32" s="29" t="s">
        <v>201</v>
      </c>
      <c r="B32" s="64"/>
      <c r="E32" s="65"/>
    </row>
    <row r="33" spans="1:5" ht="15.75">
      <c r="A33" s="29" t="s">
        <v>202</v>
      </c>
      <c r="B33" s="64"/>
      <c r="E33" s="65"/>
    </row>
    <row r="34" spans="1:5" ht="15.75">
      <c r="A34" s="29" t="s">
        <v>203</v>
      </c>
      <c r="B34" s="64"/>
      <c r="E34" s="65"/>
    </row>
    <row r="35" spans="1:5" ht="15.75">
      <c r="A35" s="29" t="s">
        <v>204</v>
      </c>
      <c r="B35" s="64"/>
      <c r="E35" s="65"/>
    </row>
    <row r="36" spans="1:5" ht="15.75">
      <c r="A36" s="29" t="s">
        <v>205</v>
      </c>
      <c r="B36" s="64"/>
      <c r="E36" s="65"/>
    </row>
    <row r="37" spans="1:5" ht="15.75">
      <c r="A37" s="29" t="s">
        <v>206</v>
      </c>
      <c r="B37" s="64"/>
      <c r="E37" s="65"/>
    </row>
    <row r="38" spans="1:5" ht="15.75">
      <c r="A38" s="29" t="s">
        <v>207</v>
      </c>
      <c r="B38" s="64"/>
      <c r="E38" s="65"/>
    </row>
    <row r="39" spans="1:5" ht="15.75">
      <c r="A39" s="29" t="s">
        <v>208</v>
      </c>
      <c r="B39" s="64"/>
      <c r="E39" s="65"/>
    </row>
    <row r="40" spans="1:5" ht="15.75">
      <c r="A40" s="29" t="s">
        <v>209</v>
      </c>
      <c r="B40" s="64"/>
      <c r="E40" s="65"/>
    </row>
    <row r="41" spans="1:5" ht="15.75">
      <c r="A41" s="29" t="s">
        <v>210</v>
      </c>
      <c r="B41" s="64"/>
      <c r="E41" s="65"/>
    </row>
    <row r="42" spans="1:5" ht="15.75">
      <c r="A42" s="29" t="s">
        <v>211</v>
      </c>
      <c r="B42" s="64"/>
      <c r="E42" s="65"/>
    </row>
    <row r="43" spans="1:5" ht="15.75">
      <c r="A43" s="29" t="s">
        <v>212</v>
      </c>
      <c r="B43" s="64"/>
      <c r="E43" s="65"/>
    </row>
    <row r="44" spans="1:5" ht="15.75">
      <c r="A44" s="29" t="s">
        <v>213</v>
      </c>
      <c r="B44" s="64"/>
      <c r="E44" s="65"/>
    </row>
    <row r="45" spans="1:5" ht="15.75">
      <c r="A45" s="29" t="s">
        <v>214</v>
      </c>
      <c r="B45" s="64"/>
      <c r="E45" s="65"/>
    </row>
    <row r="46" spans="1:5" ht="15.75">
      <c r="A46" s="29" t="s">
        <v>215</v>
      </c>
      <c r="B46" s="64"/>
      <c r="E46" s="65"/>
    </row>
    <row r="47" spans="1:5" ht="15.75">
      <c r="A47" s="29" t="s">
        <v>216</v>
      </c>
      <c r="B47" s="64"/>
      <c r="E47" s="65"/>
    </row>
    <row r="48" spans="1:2" ht="15.75">
      <c r="A48" s="29" t="s">
        <v>217</v>
      </c>
      <c r="B48" s="64"/>
    </row>
    <row r="49" spans="1:2" ht="15.75">
      <c r="A49" s="29" t="s">
        <v>218</v>
      </c>
      <c r="B49" s="64"/>
    </row>
    <row r="50" spans="1:2" ht="15.75">
      <c r="A50" s="29" t="s">
        <v>219</v>
      </c>
      <c r="B50" s="64"/>
    </row>
    <row r="51" spans="1:2" ht="15.75">
      <c r="A51" s="29" t="s">
        <v>220</v>
      </c>
      <c r="B51" s="64"/>
    </row>
    <row r="52" spans="1:2" ht="15.75">
      <c r="A52" s="29" t="s">
        <v>221</v>
      </c>
      <c r="B52" s="64"/>
    </row>
    <row r="53" spans="1:2" ht="15.75">
      <c r="A53" s="29" t="s">
        <v>222</v>
      </c>
      <c r="B53" s="64"/>
    </row>
    <row r="54" spans="1:2" ht="15.75">
      <c r="A54" s="29" t="s">
        <v>223</v>
      </c>
      <c r="B54" s="64"/>
    </row>
    <row r="55" spans="1:2" ht="15.75">
      <c r="A55" s="29" t="s">
        <v>224</v>
      </c>
      <c r="B55" s="64"/>
    </row>
    <row r="56" spans="1:2" ht="15.75">
      <c r="A56" s="29" t="s">
        <v>225</v>
      </c>
      <c r="B56" s="64"/>
    </row>
    <row r="57" spans="1:2" ht="15.75">
      <c r="A57" s="29" t="s">
        <v>226</v>
      </c>
      <c r="B57" s="64"/>
    </row>
    <row r="58" spans="1:2" ht="15.75">
      <c r="A58" s="29" t="s">
        <v>227</v>
      </c>
      <c r="B58" s="64"/>
    </row>
    <row r="59" spans="1:2" ht="15.75">
      <c r="A59" s="29" t="s">
        <v>228</v>
      </c>
      <c r="B59" s="64"/>
    </row>
    <row r="60" spans="1:2" ht="15.75">
      <c r="A60" s="29" t="s">
        <v>229</v>
      </c>
      <c r="B60" s="64"/>
    </row>
    <row r="61" spans="1:2" ht="15.75">
      <c r="A61" s="29" t="s">
        <v>230</v>
      </c>
      <c r="B61" s="64"/>
    </row>
    <row r="62" ht="12.75">
      <c r="A62" s="66"/>
    </row>
    <row r="63" ht="12.75">
      <c r="A63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Administrator</cp:lastModifiedBy>
  <cp:lastPrinted>2021-11-04T13:20:02Z</cp:lastPrinted>
  <dcterms:created xsi:type="dcterms:W3CDTF">2009-02-06T08:44:58Z</dcterms:created>
  <dcterms:modified xsi:type="dcterms:W3CDTF">2022-10-05T12:48:36Z</dcterms:modified>
  <cp:category/>
  <cp:version/>
  <cp:contentType/>
  <cp:contentStatus/>
</cp:coreProperties>
</file>